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กชกานต์ แสงอธิวัชร์\ครูกชกานต์ โรงเรียนชากังราววิทยา\เอกสารการสอนและอื่นๆ\ระบบดูแลช่วยเหลือนักเรียน\"/>
    </mc:Choice>
  </mc:AlternateContent>
  <bookViews>
    <workbookView xWindow="-15" yWindow="4155" windowWidth="15330" windowHeight="4080" tabRatio="888" activeTab="9"/>
  </bookViews>
  <sheets>
    <sheet name="inform" sheetId="12" r:id="rId1"/>
    <sheet name="input1" sheetId="1" r:id="rId2"/>
    <sheet name="input2" sheetId="2" r:id="rId3"/>
    <sheet name="input3" sheetId="3" r:id="rId4"/>
    <sheet name="equal1" sheetId="7" r:id="rId5"/>
    <sheet name="equal2" sheetId="6" r:id="rId6"/>
    <sheet name="equal3" sheetId="5" r:id="rId7"/>
    <sheet name="report1" sheetId="11" r:id="rId8"/>
    <sheet name="report2" sheetId="10" r:id="rId9"/>
    <sheet name="report3" sheetId="9" r:id="rId10"/>
    <sheet name="summary" sheetId="8" r:id="rId11"/>
    <sheet name="graph" sheetId="13" r:id="rId12"/>
  </sheets>
  <calcPr calcId="162913"/>
</workbook>
</file>

<file path=xl/calcChain.xml><?xml version="1.0" encoding="utf-8"?>
<calcChain xmlns="http://schemas.openxmlformats.org/spreadsheetml/2006/main">
  <c r="AS5" i="1" l="1"/>
  <c r="AS6" i="1"/>
  <c r="AS7" i="1"/>
  <c r="AS8" i="1"/>
  <c r="AS9" i="1"/>
  <c r="AS10" i="1"/>
  <c r="AS11" i="1"/>
  <c r="AS12" i="1"/>
  <c r="AS13" i="1"/>
  <c r="AS14" i="1"/>
  <c r="AS15" i="1"/>
  <c r="AS16" i="1"/>
  <c r="AS17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I17" i="1"/>
  <c r="AI5" i="1"/>
  <c r="AI6" i="1"/>
  <c r="AI7" i="1"/>
  <c r="AI8" i="1"/>
  <c r="AI9" i="1"/>
  <c r="AI10" i="1"/>
  <c r="AI11" i="1"/>
  <c r="AI12" i="1"/>
  <c r="AI13" i="1"/>
  <c r="AI14" i="1"/>
  <c r="AI15" i="1"/>
  <c r="AI16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C17" i="3" l="1"/>
  <c r="AK8" i="1" l="1"/>
  <c r="AE8" i="1"/>
  <c r="AJ8" i="1"/>
  <c r="AR8" i="1"/>
  <c r="AO8" i="1"/>
  <c r="AN8" i="1"/>
  <c r="AG8" i="1"/>
  <c r="AH8" i="1" s="1"/>
  <c r="AL8" i="1" l="1"/>
  <c r="AP8" i="1"/>
  <c r="B44" i="7" l="1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M22" i="7"/>
  <c r="N22" i="7" s="1"/>
  <c r="M23" i="7"/>
  <c r="N23" i="7" s="1"/>
  <c r="M30" i="7"/>
  <c r="N30" i="7" s="1"/>
  <c r="M32" i="7"/>
  <c r="N32" i="7" s="1"/>
  <c r="M33" i="7"/>
  <c r="N33" i="7" s="1"/>
  <c r="M34" i="7"/>
  <c r="N34" i="7" s="1"/>
  <c r="M36" i="7"/>
  <c r="N36" i="7" s="1"/>
  <c r="M37" i="7"/>
  <c r="N37" i="7" s="1"/>
  <c r="M38" i="7"/>
  <c r="N38" i="7" s="1"/>
  <c r="M44" i="7"/>
  <c r="N44" i="7" s="1"/>
  <c r="I10" i="7"/>
  <c r="J10" i="7" s="1"/>
  <c r="I13" i="7"/>
  <c r="J13" i="7" s="1"/>
  <c r="I18" i="7"/>
  <c r="J18" i="7" s="1"/>
  <c r="I20" i="7"/>
  <c r="J20" i="7" s="1"/>
  <c r="I21" i="7"/>
  <c r="J21" i="7" s="1"/>
  <c r="I22" i="7"/>
  <c r="J22" i="7" s="1"/>
  <c r="I23" i="7"/>
  <c r="J23" i="7" s="1"/>
  <c r="I30" i="7"/>
  <c r="J30" i="7" s="1"/>
  <c r="I32" i="7"/>
  <c r="J32" i="7" s="1"/>
  <c r="I33" i="7"/>
  <c r="J33" i="7" s="1"/>
  <c r="I34" i="7"/>
  <c r="J34" i="7" s="1"/>
  <c r="I36" i="7"/>
  <c r="J36" i="7" s="1"/>
  <c r="I37" i="7"/>
  <c r="J37" i="7" s="1"/>
  <c r="I38" i="7"/>
  <c r="J38" i="7" s="1"/>
  <c r="I44" i="7"/>
  <c r="J44" i="7" s="1"/>
  <c r="K44" i="7"/>
  <c r="L44" i="7" s="1"/>
  <c r="K38" i="7"/>
  <c r="L38" i="7" s="1"/>
  <c r="K37" i="7"/>
  <c r="L37" i="7" s="1"/>
  <c r="K36" i="7"/>
  <c r="L36" i="7" s="1"/>
  <c r="K34" i="7"/>
  <c r="L34" i="7" s="1"/>
  <c r="K33" i="7"/>
  <c r="L33" i="7" s="1"/>
  <c r="K32" i="7"/>
  <c r="L32" i="7" s="1"/>
  <c r="K30" i="7"/>
  <c r="L30" i="7" s="1"/>
  <c r="K23" i="7"/>
  <c r="L23" i="7" s="1"/>
  <c r="K22" i="7"/>
  <c r="L22" i="7" s="1"/>
  <c r="K14" i="7"/>
  <c r="L14" i="7" s="1"/>
  <c r="G9" i="11"/>
  <c r="H9" i="11" s="1"/>
  <c r="G10" i="7"/>
  <c r="G14" i="7"/>
  <c r="G17" i="7"/>
  <c r="G18" i="7"/>
  <c r="G21" i="7"/>
  <c r="G22" i="7"/>
  <c r="G23" i="7"/>
  <c r="G30" i="7"/>
  <c r="G32" i="7"/>
  <c r="G33" i="7"/>
  <c r="G34" i="7"/>
  <c r="G36" i="7"/>
  <c r="G37" i="7"/>
  <c r="G38" i="7"/>
  <c r="G44" i="7"/>
  <c r="O9" i="7"/>
  <c r="P9" i="7" s="1"/>
  <c r="O10" i="7"/>
  <c r="P10" i="7" s="1"/>
  <c r="O14" i="7"/>
  <c r="P14" i="7" s="1"/>
  <c r="O17" i="7"/>
  <c r="P17" i="7" s="1"/>
  <c r="O18" i="7"/>
  <c r="P18" i="7" s="1"/>
  <c r="O21" i="7"/>
  <c r="P21" i="7" s="1"/>
  <c r="O22" i="7"/>
  <c r="P22" i="7" s="1"/>
  <c r="O23" i="7"/>
  <c r="P23" i="7" s="1"/>
  <c r="O30" i="7"/>
  <c r="P30" i="7" s="1"/>
  <c r="O32" i="7"/>
  <c r="P32" i="7" s="1"/>
  <c r="O33" i="7"/>
  <c r="P33" i="7" s="1"/>
  <c r="O34" i="7"/>
  <c r="P34" i="7" s="1"/>
  <c r="O36" i="7"/>
  <c r="P36" i="7" s="1"/>
  <c r="O37" i="7"/>
  <c r="P37" i="7" s="1"/>
  <c r="O38" i="7"/>
  <c r="P38" i="7" s="1"/>
  <c r="O44" i="7"/>
  <c r="P44" i="7" s="1"/>
  <c r="C43" i="7"/>
  <c r="D43" i="7"/>
  <c r="E43" i="7"/>
  <c r="F43" i="7" s="1"/>
  <c r="C44" i="7"/>
  <c r="D44" i="7"/>
  <c r="E44" i="7"/>
  <c r="F44" i="7" s="1"/>
  <c r="A2" i="7"/>
  <c r="E5" i="7"/>
  <c r="F5" i="7" s="1"/>
  <c r="E6" i="7"/>
  <c r="F6" i="7" s="1"/>
  <c r="E7" i="7"/>
  <c r="F7" i="7" s="1"/>
  <c r="E8" i="7"/>
  <c r="F8" i="7" s="1"/>
  <c r="E9" i="7"/>
  <c r="F9" i="7" s="1"/>
  <c r="E10" i="7"/>
  <c r="F10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7" i="7"/>
  <c r="F17" i="7" s="1"/>
  <c r="E18" i="7"/>
  <c r="F18" i="7" s="1"/>
  <c r="E19" i="7"/>
  <c r="F19" i="7" s="1"/>
  <c r="E20" i="7"/>
  <c r="F20" i="7" s="1"/>
  <c r="E21" i="7"/>
  <c r="F21" i="7" s="1"/>
  <c r="E22" i="7"/>
  <c r="F22" i="7" s="1"/>
  <c r="E23" i="7"/>
  <c r="F23" i="7" s="1"/>
  <c r="E24" i="7"/>
  <c r="F24" i="7" s="1"/>
  <c r="E25" i="7"/>
  <c r="F25" i="7" s="1"/>
  <c r="E26" i="7"/>
  <c r="F26" i="7" s="1"/>
  <c r="E27" i="7"/>
  <c r="F27" i="7" s="1"/>
  <c r="E28" i="7"/>
  <c r="F28" i="7" s="1"/>
  <c r="E29" i="7"/>
  <c r="F29" i="7" s="1"/>
  <c r="E30" i="7"/>
  <c r="F30" i="7" s="1"/>
  <c r="E31" i="7"/>
  <c r="F31" i="7" s="1"/>
  <c r="E32" i="7"/>
  <c r="F32" i="7" s="1"/>
  <c r="E33" i="7"/>
  <c r="F33" i="7" s="1"/>
  <c r="E34" i="7"/>
  <c r="F34" i="7" s="1"/>
  <c r="E35" i="7"/>
  <c r="F35" i="7" s="1"/>
  <c r="E36" i="7"/>
  <c r="F36" i="7" s="1"/>
  <c r="E37" i="7"/>
  <c r="F37" i="7" s="1"/>
  <c r="E38" i="7"/>
  <c r="F38" i="7" s="1"/>
  <c r="E39" i="7"/>
  <c r="F39" i="7" s="1"/>
  <c r="E40" i="7"/>
  <c r="F40" i="7" s="1"/>
  <c r="E41" i="7"/>
  <c r="F41" i="7" s="1"/>
  <c r="E42" i="7"/>
  <c r="F42" i="7" s="1"/>
  <c r="E4" i="7"/>
  <c r="F4" i="7" s="1"/>
  <c r="D42" i="7"/>
  <c r="C42" i="7"/>
  <c r="D41" i="7"/>
  <c r="C41" i="7"/>
  <c r="D40" i="7"/>
  <c r="C40" i="7"/>
  <c r="D39" i="7"/>
  <c r="C39" i="7"/>
  <c r="D38" i="7"/>
  <c r="C38" i="7"/>
  <c r="D37" i="7"/>
  <c r="C37" i="7"/>
  <c r="D36" i="7"/>
  <c r="C36" i="7"/>
  <c r="D35" i="7"/>
  <c r="C35" i="7"/>
  <c r="D34" i="7"/>
  <c r="C34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20" i="7"/>
  <c r="C20" i="7"/>
  <c r="D19" i="7"/>
  <c r="C19" i="7"/>
  <c r="D18" i="7"/>
  <c r="C18" i="7"/>
  <c r="D17" i="7"/>
  <c r="C17" i="7"/>
  <c r="D16" i="7"/>
  <c r="C16" i="7"/>
  <c r="D15" i="7"/>
  <c r="C15" i="7"/>
  <c r="D14" i="7"/>
  <c r="C14" i="7"/>
  <c r="D13" i="7"/>
  <c r="C13" i="7"/>
  <c r="D12" i="7"/>
  <c r="C12" i="7"/>
  <c r="D11" i="7"/>
  <c r="C11" i="7"/>
  <c r="D10" i="7"/>
  <c r="C10" i="7"/>
  <c r="D9" i="7"/>
  <c r="C9" i="7"/>
  <c r="D8" i="7"/>
  <c r="C8" i="7"/>
  <c r="D7" i="7"/>
  <c r="C7" i="7"/>
  <c r="D6" i="7"/>
  <c r="C6" i="7"/>
  <c r="D5" i="7"/>
  <c r="C5" i="7"/>
  <c r="D4" i="7"/>
  <c r="C4" i="7"/>
  <c r="AE4" i="1"/>
  <c r="AF4" i="1" s="1"/>
  <c r="G4" i="7" s="1"/>
  <c r="AG4" i="1"/>
  <c r="AH4" i="1" s="1"/>
  <c r="AI4" i="1" s="1"/>
  <c r="AJ4" i="1"/>
  <c r="AK4" i="1"/>
  <c r="AN4" i="1"/>
  <c r="AO4" i="1"/>
  <c r="AR4" i="1"/>
  <c r="AS4" i="1" s="1"/>
  <c r="O4" i="7" s="1"/>
  <c r="P4" i="7" s="1"/>
  <c r="I8" i="7"/>
  <c r="J8" i="7" s="1"/>
  <c r="O8" i="7"/>
  <c r="P8" i="7" s="1"/>
  <c r="AE6" i="1"/>
  <c r="G6" i="8" s="1"/>
  <c r="H6" i="8" s="1"/>
  <c r="AG6" i="1"/>
  <c r="AH6" i="1" s="1"/>
  <c r="I6" i="7" s="1"/>
  <c r="J6" i="7" s="1"/>
  <c r="AJ6" i="1"/>
  <c r="AK6" i="1"/>
  <c r="AN6" i="1"/>
  <c r="AO6" i="1"/>
  <c r="AR6" i="1"/>
  <c r="AE5" i="1"/>
  <c r="G5" i="7" s="1"/>
  <c r="AG5" i="1"/>
  <c r="AH5" i="1" s="1"/>
  <c r="AJ5" i="1"/>
  <c r="AK5" i="1"/>
  <c r="AN5" i="1"/>
  <c r="AO5" i="1"/>
  <c r="AR5" i="1"/>
  <c r="O5" i="7" s="1"/>
  <c r="P5" i="7" s="1"/>
  <c r="G28" i="7"/>
  <c r="I28" i="7"/>
  <c r="J28" i="7" s="1"/>
  <c r="M28" i="7"/>
  <c r="N28" i="7" s="1"/>
  <c r="O28" i="7"/>
  <c r="P28" i="7" s="1"/>
  <c r="G27" i="7"/>
  <c r="H27" i="7" s="1"/>
  <c r="I27" i="7"/>
  <c r="J27" i="7" s="1"/>
  <c r="K27" i="7"/>
  <c r="L27" i="7" s="1"/>
  <c r="M27" i="7"/>
  <c r="N27" i="7" s="1"/>
  <c r="O27" i="7"/>
  <c r="P27" i="7" s="1"/>
  <c r="G25" i="7"/>
  <c r="I25" i="7"/>
  <c r="J25" i="7" s="1"/>
  <c r="K25" i="7"/>
  <c r="L25" i="7" s="1"/>
  <c r="O25" i="7"/>
  <c r="P25" i="7" s="1"/>
  <c r="G24" i="7"/>
  <c r="I24" i="7"/>
  <c r="J24" i="7" s="1"/>
  <c r="M24" i="7"/>
  <c r="N24" i="7" s="1"/>
  <c r="O24" i="7"/>
  <c r="P24" i="7" s="1"/>
  <c r="G43" i="7"/>
  <c r="I43" i="7"/>
  <c r="J43" i="7" s="1"/>
  <c r="K43" i="7"/>
  <c r="L43" i="7" s="1"/>
  <c r="M43" i="7"/>
  <c r="N43" i="7" s="1"/>
  <c r="O43" i="7"/>
  <c r="P43" i="7" s="1"/>
  <c r="G42" i="7"/>
  <c r="I42" i="7"/>
  <c r="J42" i="7" s="1"/>
  <c r="K42" i="7"/>
  <c r="L42" i="7" s="1"/>
  <c r="M42" i="7"/>
  <c r="N42" i="7" s="1"/>
  <c r="O42" i="7"/>
  <c r="P42" i="7" s="1"/>
  <c r="G41" i="7"/>
  <c r="I41" i="7"/>
  <c r="J41" i="7" s="1"/>
  <c r="K41" i="7"/>
  <c r="L41" i="7" s="1"/>
  <c r="M41" i="7"/>
  <c r="N41" i="7" s="1"/>
  <c r="O41" i="7"/>
  <c r="P41" i="7" s="1"/>
  <c r="G40" i="7"/>
  <c r="I40" i="7"/>
  <c r="J40" i="7" s="1"/>
  <c r="K40" i="7"/>
  <c r="L40" i="7" s="1"/>
  <c r="M40" i="7"/>
  <c r="N40" i="7" s="1"/>
  <c r="O40" i="7"/>
  <c r="P40" i="7" s="1"/>
  <c r="G39" i="7"/>
  <c r="I39" i="7"/>
  <c r="J39" i="7" s="1"/>
  <c r="K39" i="7"/>
  <c r="L39" i="7" s="1"/>
  <c r="M39" i="7"/>
  <c r="N39" i="7" s="1"/>
  <c r="O39" i="7"/>
  <c r="P39" i="7" s="1"/>
  <c r="I26" i="7"/>
  <c r="J26" i="7" s="1"/>
  <c r="K26" i="7"/>
  <c r="L26" i="7" s="1"/>
  <c r="G26" i="7"/>
  <c r="O26" i="7"/>
  <c r="P26" i="7" s="1"/>
  <c r="G29" i="7"/>
  <c r="I29" i="7"/>
  <c r="J29" i="7" s="1"/>
  <c r="K29" i="7"/>
  <c r="L29" i="7" s="1"/>
  <c r="M29" i="7"/>
  <c r="N29" i="7" s="1"/>
  <c r="O29" i="7"/>
  <c r="P29" i="7" s="1"/>
  <c r="G31" i="7"/>
  <c r="I31" i="7"/>
  <c r="J31" i="7" s="1"/>
  <c r="K31" i="7"/>
  <c r="L31" i="7" s="1"/>
  <c r="M31" i="7"/>
  <c r="N31" i="7" s="1"/>
  <c r="O31" i="7"/>
  <c r="P31" i="7" s="1"/>
  <c r="G35" i="7"/>
  <c r="I35" i="7"/>
  <c r="J35" i="7" s="1"/>
  <c r="K35" i="7"/>
  <c r="L35" i="7" s="1"/>
  <c r="M35" i="7"/>
  <c r="N35" i="7" s="1"/>
  <c r="O35" i="7"/>
  <c r="P35" i="7" s="1"/>
  <c r="AN7" i="1"/>
  <c r="AO7" i="1"/>
  <c r="AG7" i="1"/>
  <c r="AH7" i="1" s="1"/>
  <c r="I7" i="7" s="1"/>
  <c r="J7" i="7" s="1"/>
  <c r="AJ7" i="1"/>
  <c r="AK7" i="1"/>
  <c r="AE7" i="1"/>
  <c r="AR7" i="1"/>
  <c r="O7" i="7" s="1"/>
  <c r="P7" i="7" s="1"/>
  <c r="G12" i="11"/>
  <c r="H12" i="11" s="1"/>
  <c r="O12" i="7"/>
  <c r="P12" i="7" s="1"/>
  <c r="G15" i="7"/>
  <c r="I15" i="7"/>
  <c r="J15" i="7" s="1"/>
  <c r="K15" i="7"/>
  <c r="L15" i="7" s="1"/>
  <c r="O15" i="7"/>
  <c r="P15" i="7" s="1"/>
  <c r="G11" i="7"/>
  <c r="O11" i="7"/>
  <c r="P11" i="7" s="1"/>
  <c r="G16" i="7"/>
  <c r="I16" i="7"/>
  <c r="J16" i="7" s="1"/>
  <c r="O16" i="7"/>
  <c r="P16" i="7" s="1"/>
  <c r="G19" i="7"/>
  <c r="O19" i="7"/>
  <c r="P19" i="7" s="1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G44" i="6"/>
  <c r="H44" i="6" s="1"/>
  <c r="I44" i="6"/>
  <c r="J44" i="6" s="1"/>
  <c r="M44" i="6"/>
  <c r="O44" i="6"/>
  <c r="P44" i="6" s="1"/>
  <c r="G43" i="6"/>
  <c r="I43" i="6"/>
  <c r="J43" i="6" s="1"/>
  <c r="K43" i="6"/>
  <c r="M43" i="6"/>
  <c r="N43" i="6" s="1"/>
  <c r="O43" i="6"/>
  <c r="P43" i="6" s="1"/>
  <c r="G42" i="6"/>
  <c r="H42" i="6" s="1"/>
  <c r="I42" i="6"/>
  <c r="K42" i="6"/>
  <c r="L42" i="6" s="1"/>
  <c r="M42" i="6"/>
  <c r="O42" i="6"/>
  <c r="P42" i="6" s="1"/>
  <c r="G40" i="6"/>
  <c r="I40" i="6"/>
  <c r="J40" i="6" s="1"/>
  <c r="K40" i="6"/>
  <c r="L40" i="6" s="1"/>
  <c r="O40" i="6"/>
  <c r="P40" i="6" s="1"/>
  <c r="G39" i="6"/>
  <c r="I39" i="6"/>
  <c r="K39" i="6"/>
  <c r="L39" i="6" s="1"/>
  <c r="M39" i="6"/>
  <c r="N39" i="6" s="1"/>
  <c r="O39" i="6"/>
  <c r="G38" i="6"/>
  <c r="I38" i="6"/>
  <c r="J38" i="6" s="1"/>
  <c r="K38" i="6"/>
  <c r="L38" i="6" s="1"/>
  <c r="O38" i="6"/>
  <c r="G37" i="6"/>
  <c r="I37" i="6"/>
  <c r="J37" i="6" s="1"/>
  <c r="K37" i="6"/>
  <c r="L37" i="6" s="1"/>
  <c r="M37" i="6"/>
  <c r="N37" i="6" s="1"/>
  <c r="O37" i="6"/>
  <c r="P37" i="6" s="1"/>
  <c r="G36" i="6"/>
  <c r="H36" i="6" s="1"/>
  <c r="I36" i="6"/>
  <c r="J36" i="6" s="1"/>
  <c r="K36" i="6"/>
  <c r="L36" i="6" s="1"/>
  <c r="O36" i="6"/>
  <c r="G35" i="6"/>
  <c r="I35" i="6"/>
  <c r="K35" i="6"/>
  <c r="L35" i="6" s="1"/>
  <c r="M35" i="6"/>
  <c r="N35" i="6" s="1"/>
  <c r="O35" i="6"/>
  <c r="P35" i="6" s="1"/>
  <c r="G34" i="6"/>
  <c r="H34" i="6" s="1"/>
  <c r="I34" i="6"/>
  <c r="J34" i="6" s="1"/>
  <c r="K34" i="6"/>
  <c r="L34" i="6" s="1"/>
  <c r="O34" i="6"/>
  <c r="P34" i="6" s="1"/>
  <c r="G33" i="6"/>
  <c r="I33" i="6"/>
  <c r="K33" i="6"/>
  <c r="L33" i="6" s="1"/>
  <c r="M33" i="6"/>
  <c r="N33" i="6" s="1"/>
  <c r="O33" i="6"/>
  <c r="P33" i="6" s="1"/>
  <c r="G32" i="6"/>
  <c r="I32" i="6"/>
  <c r="J32" i="6" s="1"/>
  <c r="K32" i="6"/>
  <c r="L32" i="6" s="1"/>
  <c r="O32" i="6"/>
  <c r="P32" i="6" s="1"/>
  <c r="G31" i="6"/>
  <c r="I31" i="6"/>
  <c r="K31" i="6"/>
  <c r="L31" i="6" s="1"/>
  <c r="M31" i="6"/>
  <c r="N31" i="6" s="1"/>
  <c r="O31" i="6"/>
  <c r="G30" i="6"/>
  <c r="I30" i="6"/>
  <c r="J30" i="6" s="1"/>
  <c r="K30" i="6"/>
  <c r="L30" i="6" s="1"/>
  <c r="O30" i="6"/>
  <c r="G29" i="6"/>
  <c r="I29" i="6"/>
  <c r="J29" i="6" s="1"/>
  <c r="K29" i="6"/>
  <c r="L29" i="6" s="1"/>
  <c r="M29" i="6"/>
  <c r="N29" i="6" s="1"/>
  <c r="O29" i="6"/>
  <c r="P29" i="6" s="1"/>
  <c r="G28" i="6"/>
  <c r="H28" i="6" s="1"/>
  <c r="I28" i="6"/>
  <c r="K28" i="6"/>
  <c r="L28" i="6" s="1"/>
  <c r="M28" i="6"/>
  <c r="N28" i="6" s="1"/>
  <c r="O28" i="6"/>
  <c r="P28" i="6" s="1"/>
  <c r="G27" i="6"/>
  <c r="I27" i="6"/>
  <c r="J27" i="6" s="1"/>
  <c r="K27" i="6"/>
  <c r="L27" i="6" s="1"/>
  <c r="M27" i="6"/>
  <c r="N27" i="6" s="1"/>
  <c r="O27" i="6"/>
  <c r="P27" i="6" s="1"/>
  <c r="G26" i="6"/>
  <c r="I26" i="6"/>
  <c r="J26" i="6" s="1"/>
  <c r="K26" i="6"/>
  <c r="L26" i="6" s="1"/>
  <c r="M26" i="6"/>
  <c r="N26" i="6" s="1"/>
  <c r="O26" i="6"/>
  <c r="P26" i="6" s="1"/>
  <c r="G25" i="6"/>
  <c r="I25" i="6"/>
  <c r="J25" i="6" s="1"/>
  <c r="K25" i="6"/>
  <c r="L25" i="6" s="1"/>
  <c r="O25" i="6"/>
  <c r="P25" i="6" s="1"/>
  <c r="G24" i="6"/>
  <c r="I24" i="6"/>
  <c r="M24" i="6"/>
  <c r="N24" i="6" s="1"/>
  <c r="O24" i="6"/>
  <c r="P24" i="6" s="1"/>
  <c r="G23" i="6"/>
  <c r="I23" i="6"/>
  <c r="J23" i="6" s="1"/>
  <c r="K23" i="6"/>
  <c r="L23" i="6" s="1"/>
  <c r="M23" i="6"/>
  <c r="N23" i="6" s="1"/>
  <c r="O23" i="6"/>
  <c r="P23" i="6" s="1"/>
  <c r="G22" i="6"/>
  <c r="I22" i="6"/>
  <c r="J22" i="6" s="1"/>
  <c r="K22" i="6"/>
  <c r="L22" i="6" s="1"/>
  <c r="M22" i="6"/>
  <c r="O22" i="6"/>
  <c r="G21" i="6"/>
  <c r="I21" i="6"/>
  <c r="J21" i="6" s="1"/>
  <c r="K21" i="6"/>
  <c r="L21" i="6" s="1"/>
  <c r="O21" i="6"/>
  <c r="P21" i="6" s="1"/>
  <c r="G20" i="6"/>
  <c r="I20" i="6"/>
  <c r="M20" i="6"/>
  <c r="N20" i="6" s="1"/>
  <c r="O20" i="6"/>
  <c r="P20" i="6" s="1"/>
  <c r="I18" i="6"/>
  <c r="J18" i="6" s="1"/>
  <c r="O18" i="6"/>
  <c r="P18" i="6" s="1"/>
  <c r="AE17" i="2"/>
  <c r="AF17" i="2" s="1"/>
  <c r="G17" i="6" s="1"/>
  <c r="AG17" i="2"/>
  <c r="AH17" i="2" s="1"/>
  <c r="AI17" i="2" s="1"/>
  <c r="AJ17" i="2"/>
  <c r="AK17" i="2"/>
  <c r="AN17" i="2"/>
  <c r="AO17" i="2"/>
  <c r="AR17" i="2"/>
  <c r="AS17" i="2" s="1"/>
  <c r="O17" i="6" s="1"/>
  <c r="AE14" i="2"/>
  <c r="AF14" i="2" s="1"/>
  <c r="G14" i="6" s="1"/>
  <c r="AG14" i="2"/>
  <c r="AH14" i="2" s="1"/>
  <c r="AI14" i="2" s="1"/>
  <c r="I14" i="6" s="1"/>
  <c r="J14" i="6" s="1"/>
  <c r="AJ14" i="2"/>
  <c r="AK14" i="2"/>
  <c r="AN14" i="2"/>
  <c r="AO14" i="2"/>
  <c r="AR14" i="2"/>
  <c r="AS14" i="2" s="1"/>
  <c r="O14" i="6" s="1"/>
  <c r="P14" i="6" s="1"/>
  <c r="AE13" i="2"/>
  <c r="AF13" i="2" s="1"/>
  <c r="G13" i="6" s="1"/>
  <c r="H13" i="6" s="1"/>
  <c r="AG13" i="2"/>
  <c r="AH13" i="2" s="1"/>
  <c r="AI13" i="2" s="1"/>
  <c r="I13" i="6" s="1"/>
  <c r="J13" i="6" s="1"/>
  <c r="AJ13" i="2"/>
  <c r="AK13" i="2"/>
  <c r="AN13" i="2"/>
  <c r="AO13" i="2"/>
  <c r="AR13" i="2"/>
  <c r="AS13" i="2" s="1"/>
  <c r="AE11" i="2"/>
  <c r="AF11" i="2" s="1"/>
  <c r="AG11" i="2"/>
  <c r="AH11" i="2" s="1"/>
  <c r="AI11" i="2" s="1"/>
  <c r="I11" i="6" s="1"/>
  <c r="J11" i="6" s="1"/>
  <c r="AJ11" i="2"/>
  <c r="AK11" i="2"/>
  <c r="AN11" i="2"/>
  <c r="AO11" i="2"/>
  <c r="AR11" i="2"/>
  <c r="AS11" i="2" s="1"/>
  <c r="O11" i="6" s="1"/>
  <c r="P11" i="6" s="1"/>
  <c r="AE10" i="2"/>
  <c r="AF10" i="2" s="1"/>
  <c r="G10" i="6" s="1"/>
  <c r="AG10" i="2"/>
  <c r="AH10" i="2" s="1"/>
  <c r="AI10" i="2" s="1"/>
  <c r="AJ10" i="2"/>
  <c r="AK10" i="2"/>
  <c r="AN10" i="2"/>
  <c r="AO10" i="2"/>
  <c r="AR10" i="2"/>
  <c r="AS10" i="2" s="1"/>
  <c r="O10" i="6" s="1"/>
  <c r="P10" i="6" s="1"/>
  <c r="AE9" i="2"/>
  <c r="AF9" i="2" s="1"/>
  <c r="G9" i="6" s="1"/>
  <c r="AG9" i="2"/>
  <c r="AH9" i="2" s="1"/>
  <c r="AI9" i="2" s="1"/>
  <c r="I9" i="6" s="1"/>
  <c r="J9" i="6" s="1"/>
  <c r="AJ9" i="2"/>
  <c r="AK9" i="2"/>
  <c r="AN9" i="2"/>
  <c r="AO9" i="2"/>
  <c r="AR9" i="2"/>
  <c r="AS9" i="2" s="1"/>
  <c r="O9" i="6" s="1"/>
  <c r="P9" i="6" s="1"/>
  <c r="AE8" i="2"/>
  <c r="AF8" i="2" s="1"/>
  <c r="G8" i="6" s="1"/>
  <c r="H8" i="6" s="1"/>
  <c r="AG8" i="2"/>
  <c r="AH8" i="2" s="1"/>
  <c r="AI8" i="2" s="1"/>
  <c r="I8" i="6" s="1"/>
  <c r="AJ8" i="2"/>
  <c r="AK8" i="2"/>
  <c r="AN8" i="2"/>
  <c r="AO8" i="2"/>
  <c r="AR8" i="2"/>
  <c r="AS8" i="2" s="1"/>
  <c r="O8" i="6" s="1"/>
  <c r="P8" i="6" s="1"/>
  <c r="AE6" i="2"/>
  <c r="AF6" i="2" s="1"/>
  <c r="AG6" i="2"/>
  <c r="AH6" i="2" s="1"/>
  <c r="AI6" i="2" s="1"/>
  <c r="I6" i="6" s="1"/>
  <c r="J6" i="6" s="1"/>
  <c r="AJ6" i="2"/>
  <c r="AK6" i="2"/>
  <c r="AN6" i="2"/>
  <c r="AO6" i="2"/>
  <c r="AR6" i="2"/>
  <c r="AS6" i="2" s="1"/>
  <c r="O6" i="6" s="1"/>
  <c r="P6" i="6" s="1"/>
  <c r="AE4" i="2"/>
  <c r="AF4" i="2" s="1"/>
  <c r="G4" i="6" s="1"/>
  <c r="AG4" i="2"/>
  <c r="AH4" i="2" s="1"/>
  <c r="AI4" i="2" s="1"/>
  <c r="I4" i="6" s="1"/>
  <c r="J4" i="6" s="1"/>
  <c r="AJ4" i="2"/>
  <c r="AK4" i="2"/>
  <c r="AN4" i="2"/>
  <c r="AO4" i="2"/>
  <c r="AR4" i="2"/>
  <c r="AS4" i="2" s="1"/>
  <c r="O4" i="6" s="1"/>
  <c r="P39" i="6"/>
  <c r="P38" i="6"/>
  <c r="P36" i="6"/>
  <c r="P31" i="6"/>
  <c r="P30" i="6"/>
  <c r="N44" i="6"/>
  <c r="L43" i="6"/>
  <c r="J42" i="6"/>
  <c r="J33" i="6"/>
  <c r="H43" i="6"/>
  <c r="H40" i="6"/>
  <c r="H38" i="6"/>
  <c r="H32" i="6"/>
  <c r="H30" i="6"/>
  <c r="H10" i="6"/>
  <c r="H4" i="6"/>
  <c r="C43" i="6"/>
  <c r="D43" i="6"/>
  <c r="E43" i="6"/>
  <c r="F43" i="6" s="1"/>
  <c r="C44" i="6"/>
  <c r="D44" i="6"/>
  <c r="E44" i="6"/>
  <c r="F44" i="6" s="1"/>
  <c r="A2" i="6"/>
  <c r="E42" i="6"/>
  <c r="F42" i="6" s="1"/>
  <c r="D42" i="6"/>
  <c r="C42" i="6"/>
  <c r="E41" i="6"/>
  <c r="F41" i="6" s="1"/>
  <c r="D41" i="6"/>
  <c r="C41" i="6"/>
  <c r="E40" i="6"/>
  <c r="F40" i="6" s="1"/>
  <c r="D40" i="6"/>
  <c r="C40" i="6"/>
  <c r="E39" i="6"/>
  <c r="F39" i="6" s="1"/>
  <c r="D39" i="6"/>
  <c r="C39" i="6"/>
  <c r="E38" i="6"/>
  <c r="F38" i="6" s="1"/>
  <c r="D38" i="6"/>
  <c r="C38" i="6"/>
  <c r="E37" i="6"/>
  <c r="F37" i="6" s="1"/>
  <c r="D37" i="6"/>
  <c r="C37" i="6"/>
  <c r="E36" i="6"/>
  <c r="F36" i="6" s="1"/>
  <c r="D36" i="6"/>
  <c r="C36" i="6"/>
  <c r="E35" i="6"/>
  <c r="F35" i="6" s="1"/>
  <c r="D35" i="6"/>
  <c r="C35" i="6"/>
  <c r="E34" i="6"/>
  <c r="F34" i="6" s="1"/>
  <c r="D34" i="6"/>
  <c r="C34" i="6"/>
  <c r="E33" i="6"/>
  <c r="F33" i="6" s="1"/>
  <c r="D33" i="6"/>
  <c r="C33" i="6"/>
  <c r="E32" i="6"/>
  <c r="F32" i="6" s="1"/>
  <c r="D32" i="6"/>
  <c r="C32" i="6"/>
  <c r="E31" i="6"/>
  <c r="F31" i="6" s="1"/>
  <c r="D31" i="6"/>
  <c r="C31" i="6"/>
  <c r="E30" i="6"/>
  <c r="F30" i="6" s="1"/>
  <c r="D30" i="6"/>
  <c r="C30" i="6"/>
  <c r="E29" i="6"/>
  <c r="F29" i="6" s="1"/>
  <c r="D29" i="6"/>
  <c r="C29" i="6"/>
  <c r="E28" i="6"/>
  <c r="F28" i="6" s="1"/>
  <c r="D28" i="6"/>
  <c r="C28" i="6"/>
  <c r="E27" i="6"/>
  <c r="F27" i="6" s="1"/>
  <c r="D27" i="6"/>
  <c r="C27" i="6"/>
  <c r="E26" i="6"/>
  <c r="F26" i="6" s="1"/>
  <c r="D26" i="6"/>
  <c r="C26" i="6"/>
  <c r="E25" i="6"/>
  <c r="F25" i="6" s="1"/>
  <c r="D25" i="6"/>
  <c r="C25" i="6"/>
  <c r="E24" i="6"/>
  <c r="F24" i="6" s="1"/>
  <c r="D24" i="6"/>
  <c r="C24" i="6"/>
  <c r="E23" i="6"/>
  <c r="F23" i="6" s="1"/>
  <c r="D23" i="6"/>
  <c r="C23" i="6"/>
  <c r="E22" i="6"/>
  <c r="F22" i="6" s="1"/>
  <c r="D22" i="6"/>
  <c r="C22" i="6"/>
  <c r="E21" i="6"/>
  <c r="F21" i="6" s="1"/>
  <c r="D21" i="6"/>
  <c r="C21" i="6"/>
  <c r="E20" i="6"/>
  <c r="F20" i="6" s="1"/>
  <c r="D20" i="6"/>
  <c r="C20" i="6"/>
  <c r="E19" i="6"/>
  <c r="F19" i="6" s="1"/>
  <c r="D19" i="6"/>
  <c r="C19" i="6"/>
  <c r="E18" i="6"/>
  <c r="F18" i="6" s="1"/>
  <c r="D18" i="6"/>
  <c r="C18" i="6"/>
  <c r="E17" i="6"/>
  <c r="F17" i="6" s="1"/>
  <c r="D17" i="6"/>
  <c r="C17" i="6"/>
  <c r="E16" i="6"/>
  <c r="F16" i="6" s="1"/>
  <c r="D16" i="6"/>
  <c r="C16" i="6"/>
  <c r="E15" i="6"/>
  <c r="F15" i="6" s="1"/>
  <c r="D15" i="6"/>
  <c r="C15" i="6"/>
  <c r="E14" i="6"/>
  <c r="F14" i="6" s="1"/>
  <c r="D14" i="6"/>
  <c r="C14" i="6"/>
  <c r="E13" i="6"/>
  <c r="F13" i="6" s="1"/>
  <c r="D13" i="6"/>
  <c r="C13" i="6"/>
  <c r="E12" i="6"/>
  <c r="F12" i="6" s="1"/>
  <c r="D12" i="6"/>
  <c r="C12" i="6"/>
  <c r="E11" i="6"/>
  <c r="F11" i="6" s="1"/>
  <c r="D11" i="6"/>
  <c r="C11" i="6"/>
  <c r="E10" i="6"/>
  <c r="F10" i="6" s="1"/>
  <c r="D10" i="6"/>
  <c r="C10" i="6"/>
  <c r="E9" i="6"/>
  <c r="F9" i="6" s="1"/>
  <c r="D9" i="6"/>
  <c r="C9" i="6"/>
  <c r="E8" i="6"/>
  <c r="F8" i="6" s="1"/>
  <c r="D8" i="6"/>
  <c r="C8" i="6"/>
  <c r="E7" i="6"/>
  <c r="F7" i="6" s="1"/>
  <c r="D7" i="6"/>
  <c r="C7" i="6"/>
  <c r="E6" i="6"/>
  <c r="F6" i="6" s="1"/>
  <c r="D6" i="6"/>
  <c r="C6" i="6"/>
  <c r="E5" i="6"/>
  <c r="F5" i="6" s="1"/>
  <c r="D5" i="6"/>
  <c r="C5" i="6"/>
  <c r="E4" i="6"/>
  <c r="F4" i="6" s="1"/>
  <c r="D4" i="6"/>
  <c r="C4" i="6"/>
  <c r="AE7" i="2"/>
  <c r="AF7" i="2" s="1"/>
  <c r="G7" i="6" s="1"/>
  <c r="AG7" i="2"/>
  <c r="AH7" i="2" s="1"/>
  <c r="AI7" i="2" s="1"/>
  <c r="I7" i="6" s="1"/>
  <c r="J7" i="6" s="1"/>
  <c r="AJ7" i="2"/>
  <c r="AK7" i="2"/>
  <c r="AN7" i="2"/>
  <c r="AO7" i="2"/>
  <c r="AR7" i="2"/>
  <c r="AS7" i="2" s="1"/>
  <c r="O7" i="6" s="1"/>
  <c r="P7" i="6" s="1"/>
  <c r="G19" i="6"/>
  <c r="I19" i="6"/>
  <c r="J19" i="6" s="1"/>
  <c r="O19" i="6"/>
  <c r="P19" i="6" s="1"/>
  <c r="AE15" i="2"/>
  <c r="AF15" i="2" s="1"/>
  <c r="G15" i="6" s="1"/>
  <c r="AG15" i="2"/>
  <c r="AH15" i="2" s="1"/>
  <c r="AI15" i="2" s="1"/>
  <c r="I15" i="6" s="1"/>
  <c r="J15" i="6" s="1"/>
  <c r="AJ15" i="2"/>
  <c r="AK15" i="2"/>
  <c r="AN15" i="2"/>
  <c r="AO15" i="2"/>
  <c r="AR15" i="2"/>
  <c r="AS15" i="2" s="1"/>
  <c r="O15" i="6" s="1"/>
  <c r="P15" i="6" s="1"/>
  <c r="G41" i="6"/>
  <c r="I41" i="6"/>
  <c r="J41" i="6" s="1"/>
  <c r="O41" i="6"/>
  <c r="P41" i="6" s="1"/>
  <c r="AE5" i="2"/>
  <c r="AF5" i="2" s="1"/>
  <c r="G5" i="6" s="1"/>
  <c r="AG5" i="2"/>
  <c r="AH5" i="2" s="1"/>
  <c r="AI5" i="2" s="1"/>
  <c r="I5" i="6" s="1"/>
  <c r="J5" i="6" s="1"/>
  <c r="AJ5" i="2"/>
  <c r="AK5" i="2"/>
  <c r="AN5" i="2"/>
  <c r="AO5" i="2"/>
  <c r="AR5" i="2"/>
  <c r="AS5" i="2" s="1"/>
  <c r="O5" i="6" s="1"/>
  <c r="P5" i="6" s="1"/>
  <c r="AE12" i="2"/>
  <c r="AF12" i="2" s="1"/>
  <c r="G12" i="6" s="1"/>
  <c r="AG12" i="2"/>
  <c r="AH12" i="2" s="1"/>
  <c r="AI12" i="2" s="1"/>
  <c r="AJ12" i="2"/>
  <c r="AK12" i="2"/>
  <c r="AN12" i="2"/>
  <c r="AO12" i="2"/>
  <c r="AR12" i="2"/>
  <c r="AS12" i="2" s="1"/>
  <c r="O12" i="6" s="1"/>
  <c r="P12" i="6" s="1"/>
  <c r="AE16" i="2"/>
  <c r="AF16" i="2" s="1"/>
  <c r="G16" i="6" s="1"/>
  <c r="AG16" i="2"/>
  <c r="AH16" i="2" s="1"/>
  <c r="AI16" i="2" s="1"/>
  <c r="I16" i="6" s="1"/>
  <c r="J16" i="6" s="1"/>
  <c r="AJ16" i="2"/>
  <c r="AK16" i="2"/>
  <c r="AN16" i="2"/>
  <c r="AO16" i="2"/>
  <c r="AR16" i="2"/>
  <c r="AS16" i="2" s="1"/>
  <c r="O16" i="6" s="1"/>
  <c r="P16" i="6" s="1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G44" i="5"/>
  <c r="I44" i="5"/>
  <c r="J44" i="5" s="1"/>
  <c r="K44" i="5"/>
  <c r="M44" i="5"/>
  <c r="N44" i="5" s="1"/>
  <c r="O44" i="5"/>
  <c r="G43" i="5"/>
  <c r="H43" i="5" s="1"/>
  <c r="I43" i="5"/>
  <c r="K43" i="5"/>
  <c r="L43" i="5" s="1"/>
  <c r="M43" i="5"/>
  <c r="O43" i="5"/>
  <c r="P43" i="5" s="1"/>
  <c r="G42" i="5"/>
  <c r="I42" i="5"/>
  <c r="J42" i="5" s="1"/>
  <c r="K42" i="5"/>
  <c r="M42" i="5"/>
  <c r="N42" i="5" s="1"/>
  <c r="O42" i="5"/>
  <c r="G40" i="5"/>
  <c r="H40" i="5" s="1"/>
  <c r="I40" i="5"/>
  <c r="K40" i="5"/>
  <c r="L40" i="5" s="1"/>
  <c r="M40" i="5"/>
  <c r="O40" i="5"/>
  <c r="P40" i="5" s="1"/>
  <c r="G39" i="5"/>
  <c r="I39" i="5"/>
  <c r="J39" i="5" s="1"/>
  <c r="K39" i="5"/>
  <c r="M39" i="5"/>
  <c r="N39" i="5" s="1"/>
  <c r="O39" i="5"/>
  <c r="G38" i="5"/>
  <c r="I38" i="5"/>
  <c r="K38" i="5"/>
  <c r="L38" i="5" s="1"/>
  <c r="M38" i="5"/>
  <c r="O38" i="5"/>
  <c r="P38" i="5" s="1"/>
  <c r="G37" i="5"/>
  <c r="I37" i="5"/>
  <c r="J37" i="5" s="1"/>
  <c r="K37" i="5"/>
  <c r="M37" i="5"/>
  <c r="N37" i="5" s="1"/>
  <c r="O37" i="5"/>
  <c r="G36" i="5"/>
  <c r="H36" i="5" s="1"/>
  <c r="I36" i="5"/>
  <c r="K36" i="5"/>
  <c r="L36" i="5" s="1"/>
  <c r="M36" i="5"/>
  <c r="O36" i="5"/>
  <c r="P36" i="5" s="1"/>
  <c r="G35" i="5"/>
  <c r="I35" i="5"/>
  <c r="J35" i="5" s="1"/>
  <c r="K35" i="5"/>
  <c r="M35" i="5"/>
  <c r="N35" i="5" s="1"/>
  <c r="O35" i="5"/>
  <c r="G34" i="5"/>
  <c r="H34" i="5" s="1"/>
  <c r="I34" i="5"/>
  <c r="K34" i="5"/>
  <c r="L34" i="5" s="1"/>
  <c r="M34" i="5"/>
  <c r="O34" i="5"/>
  <c r="P34" i="5" s="1"/>
  <c r="G31" i="5"/>
  <c r="H31" i="5" s="1"/>
  <c r="I31" i="5"/>
  <c r="J31" i="5" s="1"/>
  <c r="K31" i="5"/>
  <c r="L31" i="5" s="1"/>
  <c r="M31" i="5"/>
  <c r="N31" i="5" s="1"/>
  <c r="O31" i="5"/>
  <c r="P31" i="5" s="1"/>
  <c r="G30" i="5"/>
  <c r="H30" i="5" s="1"/>
  <c r="I30" i="5"/>
  <c r="J30" i="5" s="1"/>
  <c r="K30" i="5"/>
  <c r="L30" i="5" s="1"/>
  <c r="M30" i="5"/>
  <c r="N30" i="5" s="1"/>
  <c r="O30" i="5"/>
  <c r="P30" i="5" s="1"/>
  <c r="G29" i="5"/>
  <c r="H29" i="5" s="1"/>
  <c r="I29" i="5"/>
  <c r="J29" i="5" s="1"/>
  <c r="K29" i="5"/>
  <c r="M29" i="5"/>
  <c r="N29" i="5" s="1"/>
  <c r="O29" i="5"/>
  <c r="P29" i="5" s="1"/>
  <c r="G28" i="5"/>
  <c r="H28" i="5" s="1"/>
  <c r="I28" i="5"/>
  <c r="K28" i="5"/>
  <c r="L28" i="5" s="1"/>
  <c r="M28" i="5"/>
  <c r="N28" i="5" s="1"/>
  <c r="O28" i="5"/>
  <c r="P28" i="5" s="1"/>
  <c r="G27" i="5"/>
  <c r="H27" i="5" s="1"/>
  <c r="I27" i="5"/>
  <c r="J27" i="5" s="1"/>
  <c r="K27" i="5"/>
  <c r="O27" i="5"/>
  <c r="P27" i="5" s="1"/>
  <c r="G26" i="5"/>
  <c r="H26" i="5" s="1"/>
  <c r="I26" i="5"/>
  <c r="M26" i="5"/>
  <c r="N26" i="5" s="1"/>
  <c r="O26" i="5"/>
  <c r="P26" i="5" s="1"/>
  <c r="G24" i="5"/>
  <c r="H24" i="5" s="1"/>
  <c r="I24" i="5"/>
  <c r="J24" i="5" s="1"/>
  <c r="K24" i="5"/>
  <c r="L24" i="5" s="1"/>
  <c r="M24" i="5"/>
  <c r="N24" i="5" s="1"/>
  <c r="O24" i="5"/>
  <c r="G23" i="5"/>
  <c r="H23" i="5" s="1"/>
  <c r="I23" i="5"/>
  <c r="M23" i="5"/>
  <c r="N23" i="5" s="1"/>
  <c r="O23" i="5"/>
  <c r="P23" i="5" s="1"/>
  <c r="G22" i="5"/>
  <c r="H22" i="5" s="1"/>
  <c r="I22" i="5"/>
  <c r="J22" i="5" s="1"/>
  <c r="K22" i="5"/>
  <c r="L22" i="5" s="1"/>
  <c r="M22" i="5"/>
  <c r="N22" i="5" s="1"/>
  <c r="O22" i="5"/>
  <c r="P22" i="5" s="1"/>
  <c r="O21" i="5"/>
  <c r="P21" i="5" s="1"/>
  <c r="G20" i="5"/>
  <c r="H20" i="5" s="1"/>
  <c r="I20" i="5"/>
  <c r="J20" i="5" s="1"/>
  <c r="G18" i="5"/>
  <c r="H18" i="5" s="1"/>
  <c r="I18" i="5"/>
  <c r="O18" i="5"/>
  <c r="P18" i="5" s="1"/>
  <c r="AE17" i="3"/>
  <c r="AF17" i="3" s="1"/>
  <c r="AG17" i="3"/>
  <c r="AH17" i="3" s="1"/>
  <c r="AI17" i="3" s="1"/>
  <c r="I17" i="5" s="1"/>
  <c r="J17" i="5" s="1"/>
  <c r="AJ17" i="3"/>
  <c r="AK17" i="3"/>
  <c r="AN17" i="3"/>
  <c r="AO17" i="3"/>
  <c r="AR17" i="3"/>
  <c r="AS17" i="3" s="1"/>
  <c r="AE14" i="3"/>
  <c r="AF14" i="3" s="1"/>
  <c r="G14" i="5" s="1"/>
  <c r="H14" i="5" s="1"/>
  <c r="AG14" i="3"/>
  <c r="AH14" i="3" s="1"/>
  <c r="AI14" i="3" s="1"/>
  <c r="AJ14" i="3"/>
  <c r="AK14" i="3"/>
  <c r="AN14" i="3"/>
  <c r="AO14" i="3"/>
  <c r="AR14" i="3"/>
  <c r="AS14" i="3" s="1"/>
  <c r="O14" i="5" s="1"/>
  <c r="P14" i="5" s="1"/>
  <c r="AE11" i="3"/>
  <c r="AF11" i="3" s="1"/>
  <c r="G11" i="5" s="1"/>
  <c r="H11" i="5" s="1"/>
  <c r="AG11" i="3"/>
  <c r="AH11" i="3" s="1"/>
  <c r="AI11" i="3" s="1"/>
  <c r="I11" i="5" s="1"/>
  <c r="J11" i="5" s="1"/>
  <c r="AJ11" i="3"/>
  <c r="AK11" i="3"/>
  <c r="AN11" i="3"/>
  <c r="AO11" i="3"/>
  <c r="AR11" i="3"/>
  <c r="AS11" i="3" s="1"/>
  <c r="O11" i="5" s="1"/>
  <c r="P11" i="5" s="1"/>
  <c r="AE10" i="3"/>
  <c r="AF10" i="3" s="1"/>
  <c r="AG10" i="3"/>
  <c r="AH10" i="3" s="1"/>
  <c r="AI10" i="3" s="1"/>
  <c r="I10" i="5" s="1"/>
  <c r="AJ10" i="3"/>
  <c r="AK10" i="3"/>
  <c r="AN10" i="3"/>
  <c r="AO10" i="3"/>
  <c r="AR10" i="3"/>
  <c r="AS10" i="3" s="1"/>
  <c r="AE9" i="3"/>
  <c r="AF9" i="3" s="1"/>
  <c r="AG9" i="3"/>
  <c r="AH9" i="3" s="1"/>
  <c r="AI9" i="3" s="1"/>
  <c r="I9" i="5" s="1"/>
  <c r="J9" i="5" s="1"/>
  <c r="AJ9" i="3"/>
  <c r="AK9" i="3"/>
  <c r="AN9" i="3"/>
  <c r="AO9" i="3"/>
  <c r="AR9" i="3"/>
  <c r="AS9" i="3" s="1"/>
  <c r="O9" i="5" s="1"/>
  <c r="AE8" i="3"/>
  <c r="AF8" i="3" s="1"/>
  <c r="G8" i="5" s="1"/>
  <c r="AG8" i="3"/>
  <c r="AH8" i="3" s="1"/>
  <c r="AI8" i="3" s="1"/>
  <c r="AJ8" i="3"/>
  <c r="AK8" i="3"/>
  <c r="AN8" i="3"/>
  <c r="AO8" i="3"/>
  <c r="AR8" i="3"/>
  <c r="AS8" i="3" s="1"/>
  <c r="AE4" i="3"/>
  <c r="AF4" i="3" s="1"/>
  <c r="AG4" i="3"/>
  <c r="AH4" i="3" s="1"/>
  <c r="AI4" i="3" s="1"/>
  <c r="I4" i="5" s="1"/>
  <c r="AJ4" i="3"/>
  <c r="AK4" i="3"/>
  <c r="AN4" i="3"/>
  <c r="AO4" i="3"/>
  <c r="AR4" i="3"/>
  <c r="AS4" i="3" s="1"/>
  <c r="P44" i="5"/>
  <c r="P42" i="5"/>
  <c r="P39" i="5"/>
  <c r="P37" i="5"/>
  <c r="P35" i="5"/>
  <c r="P24" i="5"/>
  <c r="N43" i="5"/>
  <c r="N40" i="5"/>
  <c r="N38" i="5"/>
  <c r="N36" i="5"/>
  <c r="N34" i="5"/>
  <c r="L44" i="5"/>
  <c r="L42" i="5"/>
  <c r="L39" i="5"/>
  <c r="L37" i="5"/>
  <c r="L35" i="5"/>
  <c r="L29" i="5"/>
  <c r="J43" i="5"/>
  <c r="J40" i="5"/>
  <c r="J38" i="5"/>
  <c r="J36" i="5"/>
  <c r="J34" i="5"/>
  <c r="J28" i="5"/>
  <c r="H44" i="5"/>
  <c r="H42" i="5"/>
  <c r="H39" i="5"/>
  <c r="H38" i="5"/>
  <c r="H37" i="5"/>
  <c r="H35" i="5"/>
  <c r="C43" i="5"/>
  <c r="D43" i="5"/>
  <c r="E43" i="5"/>
  <c r="F43" i="5" s="1"/>
  <c r="C44" i="5"/>
  <c r="D44" i="5"/>
  <c r="E44" i="5"/>
  <c r="F44" i="5" s="1"/>
  <c r="A2" i="5"/>
  <c r="E42" i="5"/>
  <c r="F42" i="5" s="1"/>
  <c r="D42" i="5"/>
  <c r="C42" i="5"/>
  <c r="E41" i="5"/>
  <c r="F41" i="5" s="1"/>
  <c r="D41" i="5"/>
  <c r="C41" i="5"/>
  <c r="E40" i="5"/>
  <c r="F40" i="5" s="1"/>
  <c r="D40" i="5"/>
  <c r="C40" i="5"/>
  <c r="E39" i="5"/>
  <c r="F39" i="5" s="1"/>
  <c r="D39" i="5"/>
  <c r="C39" i="5"/>
  <c r="E38" i="5"/>
  <c r="F38" i="5" s="1"/>
  <c r="D38" i="5"/>
  <c r="C38" i="5"/>
  <c r="E37" i="5"/>
  <c r="F37" i="5" s="1"/>
  <c r="D37" i="5"/>
  <c r="C37" i="5"/>
  <c r="E36" i="5"/>
  <c r="F36" i="5" s="1"/>
  <c r="D36" i="5"/>
  <c r="C36" i="5"/>
  <c r="E35" i="5"/>
  <c r="F35" i="5" s="1"/>
  <c r="D35" i="5"/>
  <c r="C35" i="5"/>
  <c r="E34" i="5"/>
  <c r="F34" i="5" s="1"/>
  <c r="D34" i="5"/>
  <c r="C34" i="5"/>
  <c r="E33" i="5"/>
  <c r="F33" i="5" s="1"/>
  <c r="D33" i="5"/>
  <c r="C33" i="5"/>
  <c r="E32" i="5"/>
  <c r="F32" i="5" s="1"/>
  <c r="D32" i="5"/>
  <c r="C32" i="5"/>
  <c r="E31" i="5"/>
  <c r="F31" i="5" s="1"/>
  <c r="D31" i="5"/>
  <c r="C31" i="5"/>
  <c r="E30" i="5"/>
  <c r="F30" i="5" s="1"/>
  <c r="D30" i="5"/>
  <c r="C30" i="5"/>
  <c r="E29" i="5"/>
  <c r="F29" i="5" s="1"/>
  <c r="D29" i="5"/>
  <c r="C29" i="5"/>
  <c r="E28" i="5"/>
  <c r="F28" i="5" s="1"/>
  <c r="D28" i="5"/>
  <c r="C28" i="5"/>
  <c r="E27" i="5"/>
  <c r="F27" i="5" s="1"/>
  <c r="D27" i="5"/>
  <c r="C27" i="5"/>
  <c r="E26" i="5"/>
  <c r="F26" i="5" s="1"/>
  <c r="D26" i="5"/>
  <c r="C26" i="5"/>
  <c r="E25" i="5"/>
  <c r="F25" i="5" s="1"/>
  <c r="D25" i="5"/>
  <c r="C25" i="5"/>
  <c r="E24" i="5"/>
  <c r="F24" i="5" s="1"/>
  <c r="D24" i="5"/>
  <c r="C24" i="5"/>
  <c r="E23" i="5"/>
  <c r="F23" i="5" s="1"/>
  <c r="D23" i="5"/>
  <c r="C23" i="5"/>
  <c r="E22" i="5"/>
  <c r="F22" i="5" s="1"/>
  <c r="D22" i="5"/>
  <c r="C22" i="5"/>
  <c r="E21" i="5"/>
  <c r="F21" i="5" s="1"/>
  <c r="D21" i="5"/>
  <c r="C21" i="5"/>
  <c r="E20" i="5"/>
  <c r="F20" i="5" s="1"/>
  <c r="D20" i="5"/>
  <c r="C20" i="5"/>
  <c r="E19" i="5"/>
  <c r="F19" i="5" s="1"/>
  <c r="D19" i="5"/>
  <c r="C19" i="5"/>
  <c r="E18" i="5"/>
  <c r="F18" i="5" s="1"/>
  <c r="D18" i="5"/>
  <c r="C18" i="5"/>
  <c r="E17" i="5"/>
  <c r="F17" i="5" s="1"/>
  <c r="D17" i="5"/>
  <c r="C17" i="5"/>
  <c r="E16" i="5"/>
  <c r="F16" i="5" s="1"/>
  <c r="D16" i="5"/>
  <c r="C16" i="5"/>
  <c r="E15" i="5"/>
  <c r="F15" i="5" s="1"/>
  <c r="D15" i="5"/>
  <c r="C15" i="5"/>
  <c r="E14" i="5"/>
  <c r="F14" i="5" s="1"/>
  <c r="D14" i="5"/>
  <c r="C14" i="5"/>
  <c r="E13" i="5"/>
  <c r="F13" i="5" s="1"/>
  <c r="D13" i="5"/>
  <c r="C13" i="5"/>
  <c r="E12" i="5"/>
  <c r="F12" i="5" s="1"/>
  <c r="D12" i="5"/>
  <c r="C12" i="5"/>
  <c r="E11" i="5"/>
  <c r="F11" i="5" s="1"/>
  <c r="D11" i="5"/>
  <c r="C11" i="5"/>
  <c r="E10" i="5"/>
  <c r="F10" i="5" s="1"/>
  <c r="D10" i="5"/>
  <c r="C10" i="5"/>
  <c r="E9" i="5"/>
  <c r="F9" i="5" s="1"/>
  <c r="D9" i="5"/>
  <c r="C9" i="5"/>
  <c r="E8" i="5"/>
  <c r="F8" i="5" s="1"/>
  <c r="D8" i="5"/>
  <c r="C8" i="5"/>
  <c r="E7" i="5"/>
  <c r="F7" i="5" s="1"/>
  <c r="D7" i="5"/>
  <c r="C7" i="5"/>
  <c r="E6" i="5"/>
  <c r="F6" i="5" s="1"/>
  <c r="D6" i="5"/>
  <c r="C6" i="5"/>
  <c r="E5" i="5"/>
  <c r="F5" i="5" s="1"/>
  <c r="D5" i="5"/>
  <c r="C5" i="5"/>
  <c r="E4" i="5"/>
  <c r="F4" i="5" s="1"/>
  <c r="D4" i="5"/>
  <c r="C4" i="5"/>
  <c r="AE7" i="3"/>
  <c r="AF7" i="3" s="1"/>
  <c r="G7" i="5" s="1"/>
  <c r="AG7" i="3"/>
  <c r="AH7" i="3" s="1"/>
  <c r="AI7" i="3" s="1"/>
  <c r="AJ7" i="3"/>
  <c r="AK7" i="3"/>
  <c r="AN7" i="3"/>
  <c r="AO7" i="3"/>
  <c r="AR7" i="3"/>
  <c r="AS7" i="3" s="1"/>
  <c r="AE12" i="3"/>
  <c r="AF12" i="3" s="1"/>
  <c r="G12" i="5" s="1"/>
  <c r="AG12" i="3"/>
  <c r="AH12" i="3" s="1"/>
  <c r="AI12" i="3" s="1"/>
  <c r="AJ12" i="3"/>
  <c r="AK12" i="3"/>
  <c r="AN12" i="3"/>
  <c r="AO12" i="3"/>
  <c r="AR12" i="3"/>
  <c r="AS12" i="3" s="1"/>
  <c r="O12" i="5" s="1"/>
  <c r="AE15" i="3"/>
  <c r="AF15" i="3" s="1"/>
  <c r="G15" i="5" s="1"/>
  <c r="AG15" i="3"/>
  <c r="AH15" i="3" s="1"/>
  <c r="AI15" i="3" s="1"/>
  <c r="I15" i="5" s="1"/>
  <c r="AJ15" i="3"/>
  <c r="AK15" i="3"/>
  <c r="AN15" i="3"/>
  <c r="AO15" i="3"/>
  <c r="AR15" i="3"/>
  <c r="AS15" i="3" s="1"/>
  <c r="G25" i="5"/>
  <c r="K25" i="5"/>
  <c r="O25" i="5"/>
  <c r="G32" i="5"/>
  <c r="K32" i="5"/>
  <c r="O32" i="5"/>
  <c r="G41" i="5"/>
  <c r="K41" i="5"/>
  <c r="O41" i="5"/>
  <c r="G33" i="5"/>
  <c r="K33" i="5"/>
  <c r="O33" i="5"/>
  <c r="AE6" i="3"/>
  <c r="AF6" i="3" s="1"/>
  <c r="AG6" i="3"/>
  <c r="AH6" i="3" s="1"/>
  <c r="AI6" i="3" s="1"/>
  <c r="I6" i="5" s="1"/>
  <c r="AJ6" i="3"/>
  <c r="AK6" i="3"/>
  <c r="AN6" i="3"/>
  <c r="AO6" i="3"/>
  <c r="AR6" i="3"/>
  <c r="AS6" i="3" s="1"/>
  <c r="AE5" i="3"/>
  <c r="AF5" i="3" s="1"/>
  <c r="G5" i="5" s="1"/>
  <c r="AG5" i="3"/>
  <c r="AH5" i="3" s="1"/>
  <c r="AI5" i="3" s="1"/>
  <c r="AJ5" i="3"/>
  <c r="AK5" i="3"/>
  <c r="AN5" i="3"/>
  <c r="AO5" i="3"/>
  <c r="AR5" i="3"/>
  <c r="AS5" i="3" s="1"/>
  <c r="O5" i="5" s="1"/>
  <c r="AE13" i="3"/>
  <c r="AF13" i="3" s="1"/>
  <c r="AG13" i="3"/>
  <c r="AH13" i="3" s="1"/>
  <c r="AI13" i="3" s="1"/>
  <c r="I13" i="5" s="1"/>
  <c r="AJ13" i="3"/>
  <c r="AK13" i="3"/>
  <c r="AN13" i="3"/>
  <c r="AO13" i="3"/>
  <c r="AR13" i="3"/>
  <c r="AS13" i="3" s="1"/>
  <c r="AE16" i="3"/>
  <c r="AF16" i="3" s="1"/>
  <c r="G16" i="5" s="1"/>
  <c r="AG16" i="3"/>
  <c r="AH16" i="3" s="1"/>
  <c r="AI16" i="3" s="1"/>
  <c r="AJ16" i="3"/>
  <c r="AK16" i="3"/>
  <c r="AN16" i="3"/>
  <c r="AO16" i="3"/>
  <c r="AR16" i="3"/>
  <c r="AS16" i="3" s="1"/>
  <c r="O16" i="5" s="1"/>
  <c r="G19" i="5"/>
  <c r="O19" i="5"/>
  <c r="D1" i="13"/>
  <c r="G15" i="8"/>
  <c r="H15" i="8" s="1"/>
  <c r="G13" i="8"/>
  <c r="H13" i="8" s="1"/>
  <c r="G8" i="8"/>
  <c r="H8" i="8" s="1"/>
  <c r="G5" i="8"/>
  <c r="H5" i="8" s="1"/>
  <c r="A2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5" i="2"/>
  <c r="C5" i="2"/>
  <c r="D5" i="2"/>
  <c r="E5" i="2"/>
  <c r="B6" i="2"/>
  <c r="C6" i="2"/>
  <c r="D6" i="2"/>
  <c r="E6" i="2"/>
  <c r="B7" i="2"/>
  <c r="C7" i="2"/>
  <c r="D7" i="2"/>
  <c r="E7" i="2"/>
  <c r="E4" i="2"/>
  <c r="B4" i="2"/>
  <c r="C4" i="2"/>
  <c r="D4" i="2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A2" i="3"/>
  <c r="E17" i="3"/>
  <c r="D17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E7" i="3"/>
  <c r="D7" i="3"/>
  <c r="C7" i="3"/>
  <c r="E6" i="3"/>
  <c r="D6" i="3"/>
  <c r="C6" i="3"/>
  <c r="E5" i="3"/>
  <c r="D5" i="3"/>
  <c r="C5" i="3"/>
  <c r="E4" i="3"/>
  <c r="D4" i="3"/>
  <c r="C4" i="3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I16" i="11"/>
  <c r="J16" i="11" s="1"/>
  <c r="O16" i="11"/>
  <c r="P16" i="11" s="1"/>
  <c r="K15" i="11"/>
  <c r="L15" i="11" s="1"/>
  <c r="O15" i="11"/>
  <c r="P15" i="11" s="1"/>
  <c r="I13" i="11"/>
  <c r="J13" i="11" s="1"/>
  <c r="O12" i="11"/>
  <c r="P12" i="11" s="1"/>
  <c r="O10" i="11"/>
  <c r="P10" i="11" s="1"/>
  <c r="O9" i="11"/>
  <c r="P9" i="11" s="1"/>
  <c r="I8" i="11"/>
  <c r="J8" i="11" s="1"/>
  <c r="A2" i="11"/>
  <c r="E17" i="11"/>
  <c r="F17" i="11" s="1"/>
  <c r="D17" i="11"/>
  <c r="C17" i="11"/>
  <c r="E16" i="11"/>
  <c r="F16" i="11" s="1"/>
  <c r="D16" i="11"/>
  <c r="C16" i="11"/>
  <c r="E15" i="11"/>
  <c r="F15" i="11" s="1"/>
  <c r="D15" i="11"/>
  <c r="C15" i="11"/>
  <c r="E14" i="11"/>
  <c r="F14" i="11" s="1"/>
  <c r="D14" i="11"/>
  <c r="C14" i="11"/>
  <c r="E13" i="11"/>
  <c r="F13" i="11" s="1"/>
  <c r="D13" i="11"/>
  <c r="C13" i="11"/>
  <c r="E12" i="11"/>
  <c r="F12" i="11" s="1"/>
  <c r="D12" i="11"/>
  <c r="C12" i="11"/>
  <c r="E11" i="11"/>
  <c r="F11" i="11" s="1"/>
  <c r="D11" i="11"/>
  <c r="C11" i="11"/>
  <c r="E10" i="11"/>
  <c r="F10" i="11" s="1"/>
  <c r="D10" i="11"/>
  <c r="C10" i="11"/>
  <c r="E9" i="11"/>
  <c r="F9" i="11" s="1"/>
  <c r="D9" i="11"/>
  <c r="C9" i="11"/>
  <c r="E8" i="11"/>
  <c r="F8" i="11" s="1"/>
  <c r="D8" i="11"/>
  <c r="C8" i="11"/>
  <c r="E7" i="11"/>
  <c r="F7" i="11" s="1"/>
  <c r="D7" i="11"/>
  <c r="C7" i="11"/>
  <c r="E6" i="11"/>
  <c r="F6" i="11" s="1"/>
  <c r="D6" i="11"/>
  <c r="C6" i="11"/>
  <c r="E5" i="11"/>
  <c r="F5" i="11" s="1"/>
  <c r="D5" i="11"/>
  <c r="C5" i="11"/>
  <c r="E4" i="11"/>
  <c r="F4" i="11" s="1"/>
  <c r="D4" i="11"/>
  <c r="C4" i="11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G14" i="10"/>
  <c r="H14" i="10" s="1"/>
  <c r="I13" i="10"/>
  <c r="J13" i="10" s="1"/>
  <c r="O11" i="10"/>
  <c r="P11" i="10" s="1"/>
  <c r="G10" i="10"/>
  <c r="H10" i="10" s="1"/>
  <c r="G9" i="10"/>
  <c r="H9" i="10" s="1"/>
  <c r="I8" i="10"/>
  <c r="J8" i="10" s="1"/>
  <c r="G4" i="10"/>
  <c r="H4" i="10" s="1"/>
  <c r="A2" i="10"/>
  <c r="E17" i="10"/>
  <c r="F17" i="10" s="1"/>
  <c r="D17" i="10"/>
  <c r="C17" i="10"/>
  <c r="E16" i="10"/>
  <c r="F16" i="10" s="1"/>
  <c r="D16" i="10"/>
  <c r="C16" i="10"/>
  <c r="E15" i="10"/>
  <c r="F15" i="10" s="1"/>
  <c r="D15" i="10"/>
  <c r="C15" i="10"/>
  <c r="E14" i="10"/>
  <c r="F14" i="10" s="1"/>
  <c r="D14" i="10"/>
  <c r="C14" i="10"/>
  <c r="E13" i="10"/>
  <c r="F13" i="10" s="1"/>
  <c r="D13" i="10"/>
  <c r="C13" i="10"/>
  <c r="E12" i="10"/>
  <c r="F12" i="10" s="1"/>
  <c r="D12" i="10"/>
  <c r="C12" i="10"/>
  <c r="E11" i="10"/>
  <c r="F11" i="10" s="1"/>
  <c r="D11" i="10"/>
  <c r="C11" i="10"/>
  <c r="E10" i="10"/>
  <c r="F10" i="10" s="1"/>
  <c r="D10" i="10"/>
  <c r="C10" i="10"/>
  <c r="E9" i="10"/>
  <c r="F9" i="10" s="1"/>
  <c r="D9" i="10"/>
  <c r="C9" i="10"/>
  <c r="E8" i="10"/>
  <c r="F8" i="10" s="1"/>
  <c r="D8" i="10"/>
  <c r="C8" i="10"/>
  <c r="E7" i="10"/>
  <c r="F7" i="10" s="1"/>
  <c r="D7" i="10"/>
  <c r="C7" i="10"/>
  <c r="E6" i="10"/>
  <c r="F6" i="10" s="1"/>
  <c r="D6" i="10"/>
  <c r="C6" i="10"/>
  <c r="E5" i="10"/>
  <c r="F5" i="10" s="1"/>
  <c r="D5" i="10"/>
  <c r="C5" i="10"/>
  <c r="E4" i="10"/>
  <c r="F4" i="10" s="1"/>
  <c r="D4" i="10"/>
  <c r="C4" i="10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G16" i="9"/>
  <c r="H16" i="9" s="1"/>
  <c r="G15" i="9"/>
  <c r="H15" i="9" s="1"/>
  <c r="G11" i="9"/>
  <c r="H11" i="9" s="1"/>
  <c r="I6" i="9"/>
  <c r="J6" i="9" s="1"/>
  <c r="A2" i="9"/>
  <c r="E17" i="9"/>
  <c r="F17" i="9" s="1"/>
  <c r="D17" i="9"/>
  <c r="C17" i="9"/>
  <c r="E16" i="9"/>
  <c r="F16" i="9" s="1"/>
  <c r="D16" i="9"/>
  <c r="C16" i="9"/>
  <c r="E15" i="9"/>
  <c r="F15" i="9" s="1"/>
  <c r="D15" i="9"/>
  <c r="C15" i="9"/>
  <c r="E14" i="9"/>
  <c r="F14" i="9" s="1"/>
  <c r="D14" i="9"/>
  <c r="C14" i="9"/>
  <c r="E13" i="9"/>
  <c r="F13" i="9" s="1"/>
  <c r="D13" i="9"/>
  <c r="C13" i="9"/>
  <c r="E12" i="9"/>
  <c r="F12" i="9" s="1"/>
  <c r="D12" i="9"/>
  <c r="C12" i="9"/>
  <c r="E11" i="9"/>
  <c r="F11" i="9" s="1"/>
  <c r="D11" i="9"/>
  <c r="C11" i="9"/>
  <c r="E10" i="9"/>
  <c r="F10" i="9" s="1"/>
  <c r="D10" i="9"/>
  <c r="C10" i="9"/>
  <c r="E9" i="9"/>
  <c r="F9" i="9" s="1"/>
  <c r="D9" i="9"/>
  <c r="C9" i="9"/>
  <c r="E8" i="9"/>
  <c r="F8" i="9" s="1"/>
  <c r="D8" i="9"/>
  <c r="C8" i="9"/>
  <c r="E7" i="9"/>
  <c r="F7" i="9" s="1"/>
  <c r="D7" i="9"/>
  <c r="C7" i="9"/>
  <c r="E6" i="9"/>
  <c r="F6" i="9" s="1"/>
  <c r="D6" i="9"/>
  <c r="C6" i="9"/>
  <c r="E5" i="9"/>
  <c r="F5" i="9" s="1"/>
  <c r="D5" i="9"/>
  <c r="C5" i="9"/>
  <c r="E4" i="9"/>
  <c r="F4" i="9" s="1"/>
  <c r="D4" i="9"/>
  <c r="C4" i="9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A2" i="8"/>
  <c r="E17" i="8"/>
  <c r="F17" i="8" s="1"/>
  <c r="D17" i="8"/>
  <c r="C17" i="8"/>
  <c r="E16" i="8"/>
  <c r="F16" i="8" s="1"/>
  <c r="D16" i="8"/>
  <c r="C16" i="8"/>
  <c r="E15" i="8"/>
  <c r="F15" i="8" s="1"/>
  <c r="D15" i="8"/>
  <c r="C15" i="8"/>
  <c r="E14" i="8"/>
  <c r="F14" i="8" s="1"/>
  <c r="D14" i="8"/>
  <c r="C14" i="8"/>
  <c r="E13" i="8"/>
  <c r="F13" i="8" s="1"/>
  <c r="D13" i="8"/>
  <c r="C13" i="8"/>
  <c r="E12" i="8"/>
  <c r="F12" i="8" s="1"/>
  <c r="D12" i="8"/>
  <c r="C12" i="8"/>
  <c r="E11" i="8"/>
  <c r="F11" i="8" s="1"/>
  <c r="D11" i="8"/>
  <c r="C11" i="8"/>
  <c r="E10" i="8"/>
  <c r="F10" i="8" s="1"/>
  <c r="D10" i="8"/>
  <c r="C10" i="8"/>
  <c r="E9" i="8"/>
  <c r="F9" i="8" s="1"/>
  <c r="D9" i="8"/>
  <c r="C9" i="8"/>
  <c r="E8" i="8"/>
  <c r="F8" i="8" s="1"/>
  <c r="D8" i="8"/>
  <c r="C8" i="8"/>
  <c r="E7" i="8"/>
  <c r="F7" i="8" s="1"/>
  <c r="D7" i="8"/>
  <c r="C7" i="8"/>
  <c r="E6" i="8"/>
  <c r="F6" i="8" s="1"/>
  <c r="D6" i="8"/>
  <c r="C6" i="8"/>
  <c r="E5" i="8"/>
  <c r="F5" i="8" s="1"/>
  <c r="D5" i="8"/>
  <c r="C5" i="8"/>
  <c r="E4" i="8"/>
  <c r="F4" i="8" s="1"/>
  <c r="D4" i="8"/>
  <c r="C4" i="8"/>
  <c r="G7" i="9" l="1"/>
  <c r="H7" i="9" s="1"/>
  <c r="G17" i="10"/>
  <c r="H17" i="10" s="1"/>
  <c r="O16" i="10"/>
  <c r="P16" i="10" s="1"/>
  <c r="G16" i="10"/>
  <c r="H16" i="10" s="1"/>
  <c r="AP15" i="3"/>
  <c r="AQ15" i="3" s="1"/>
  <c r="M15" i="5" s="1"/>
  <c r="AL7" i="3"/>
  <c r="AM7" i="3" s="1"/>
  <c r="K7" i="5" s="1"/>
  <c r="G5" i="9"/>
  <c r="H5" i="9" s="1"/>
  <c r="AP7" i="3"/>
  <c r="AQ7" i="3" s="1"/>
  <c r="M7" i="5" s="1"/>
  <c r="N7" i="5" s="1"/>
  <c r="AL6" i="2"/>
  <c r="AM6" i="2" s="1"/>
  <c r="O12" i="10"/>
  <c r="P12" i="10" s="1"/>
  <c r="I6" i="10"/>
  <c r="J6" i="10" s="1"/>
  <c r="G7" i="10"/>
  <c r="H7" i="10" s="1"/>
  <c r="G13" i="10"/>
  <c r="H13" i="10" s="1"/>
  <c r="G8" i="10"/>
  <c r="H8" i="10" s="1"/>
  <c r="I11" i="10"/>
  <c r="J11" i="10" s="1"/>
  <c r="K19" i="5"/>
  <c r="L19" i="5" s="1"/>
  <c r="K6" i="6"/>
  <c r="L6" i="6" s="1"/>
  <c r="K6" i="10"/>
  <c r="L6" i="10" s="1"/>
  <c r="G6" i="6"/>
  <c r="H6" i="6" s="1"/>
  <c r="G6" i="10"/>
  <c r="H6" i="10" s="1"/>
  <c r="O7" i="11"/>
  <c r="P7" i="11" s="1"/>
  <c r="AP4" i="2"/>
  <c r="AQ4" i="2" s="1"/>
  <c r="M4" i="6" s="1"/>
  <c r="N4" i="6" s="1"/>
  <c r="AP6" i="2"/>
  <c r="AQ6" i="2" s="1"/>
  <c r="M6" i="6" s="1"/>
  <c r="N6" i="6" s="1"/>
  <c r="I5" i="10"/>
  <c r="J5" i="10" s="1"/>
  <c r="O4" i="10"/>
  <c r="P4" i="10" s="1"/>
  <c r="O6" i="10"/>
  <c r="P6" i="10" s="1"/>
  <c r="O9" i="10"/>
  <c r="P9" i="10" s="1"/>
  <c r="O14" i="10"/>
  <c r="P14" i="10" s="1"/>
  <c r="AL9" i="3"/>
  <c r="AM9" i="3" s="1"/>
  <c r="K9" i="9" s="1"/>
  <c r="L9" i="9" s="1"/>
  <c r="AL17" i="3"/>
  <c r="AM17" i="3" s="1"/>
  <c r="K17" i="5" s="1"/>
  <c r="L17" i="5" s="1"/>
  <c r="AL7" i="2"/>
  <c r="AM7" i="2" s="1"/>
  <c r="AL4" i="2"/>
  <c r="AM4" i="2" s="1"/>
  <c r="I21" i="5"/>
  <c r="J21" i="5" s="1"/>
  <c r="I9" i="9"/>
  <c r="J9" i="9" s="1"/>
  <c r="I15" i="9"/>
  <c r="J15" i="9" s="1"/>
  <c r="AP12" i="3"/>
  <c r="AQ12" i="3" s="1"/>
  <c r="M12" i="5" s="1"/>
  <c r="N12" i="5" s="1"/>
  <c r="AP10" i="3"/>
  <c r="AQ10" i="3" s="1"/>
  <c r="M10" i="5" s="1"/>
  <c r="N10" i="5" s="1"/>
  <c r="M18" i="5"/>
  <c r="N18" i="5" s="1"/>
  <c r="M21" i="5"/>
  <c r="N21" i="5" s="1"/>
  <c r="AP8" i="2"/>
  <c r="AQ8" i="2" s="1"/>
  <c r="M8" i="10" s="1"/>
  <c r="N8" i="10" s="1"/>
  <c r="G12" i="10"/>
  <c r="H12" i="10" s="1"/>
  <c r="I15" i="10"/>
  <c r="J15" i="10" s="1"/>
  <c r="I16" i="10"/>
  <c r="J16" i="10" s="1"/>
  <c r="AL9" i="2"/>
  <c r="AM9" i="2" s="1"/>
  <c r="AL11" i="2"/>
  <c r="AM11" i="2" s="1"/>
  <c r="K11" i="10" s="1"/>
  <c r="L11" i="10" s="1"/>
  <c r="AL14" i="2"/>
  <c r="AM14" i="2" s="1"/>
  <c r="G18" i="6"/>
  <c r="H18" i="6" s="1"/>
  <c r="I4" i="10"/>
  <c r="J4" i="10" s="1"/>
  <c r="O5" i="10"/>
  <c r="P5" i="10" s="1"/>
  <c r="G5" i="10"/>
  <c r="H5" i="10" s="1"/>
  <c r="O7" i="10"/>
  <c r="P7" i="10" s="1"/>
  <c r="I7" i="10"/>
  <c r="J7" i="10" s="1"/>
  <c r="O8" i="10"/>
  <c r="P8" i="10" s="1"/>
  <c r="I9" i="10"/>
  <c r="J9" i="10" s="1"/>
  <c r="O10" i="10"/>
  <c r="P10" i="10" s="1"/>
  <c r="I14" i="10"/>
  <c r="J14" i="10" s="1"/>
  <c r="O15" i="10"/>
  <c r="P15" i="10" s="1"/>
  <c r="G15" i="10"/>
  <c r="H15" i="10" s="1"/>
  <c r="O17" i="10"/>
  <c r="P17" i="10" s="1"/>
  <c r="AP13" i="2"/>
  <c r="AQ13" i="2" s="1"/>
  <c r="M13" i="10" s="1"/>
  <c r="N13" i="10" s="1"/>
  <c r="AL11" i="3"/>
  <c r="AM11" i="3" s="1"/>
  <c r="K21" i="5"/>
  <c r="O16" i="9"/>
  <c r="P16" i="9" s="1"/>
  <c r="AL15" i="3"/>
  <c r="AM15" i="3" s="1"/>
  <c r="K15" i="9" s="1"/>
  <c r="G14" i="9"/>
  <c r="H14" i="9" s="1"/>
  <c r="I13" i="9"/>
  <c r="J13" i="9" s="1"/>
  <c r="AL12" i="3"/>
  <c r="AM12" i="3" s="1"/>
  <c r="K12" i="5" s="1"/>
  <c r="G12" i="9"/>
  <c r="H12" i="9" s="1"/>
  <c r="I10" i="9"/>
  <c r="J10" i="9" s="1"/>
  <c r="AP9" i="3"/>
  <c r="AQ9" i="3" s="1"/>
  <c r="AP8" i="3"/>
  <c r="AQ8" i="3" s="1"/>
  <c r="M8" i="5" s="1"/>
  <c r="N8" i="5" s="1"/>
  <c r="G8" i="9"/>
  <c r="H8" i="9" s="1"/>
  <c r="O5" i="9"/>
  <c r="P5" i="9" s="1"/>
  <c r="O11" i="9"/>
  <c r="P11" i="9" s="1"/>
  <c r="O10" i="5"/>
  <c r="P10" i="5" s="1"/>
  <c r="O10" i="9"/>
  <c r="P10" i="9" s="1"/>
  <c r="O9" i="9"/>
  <c r="P9" i="9" s="1"/>
  <c r="O7" i="5"/>
  <c r="P7" i="5" s="1"/>
  <c r="O7" i="9"/>
  <c r="P7" i="9" s="1"/>
  <c r="AL4" i="3"/>
  <c r="AM4" i="3" s="1"/>
  <c r="K4" i="9" s="1"/>
  <c r="L4" i="9" s="1"/>
  <c r="I4" i="9"/>
  <c r="J4" i="9" s="1"/>
  <c r="M19" i="5"/>
  <c r="N19" i="5" s="1"/>
  <c r="I19" i="5"/>
  <c r="I16" i="5"/>
  <c r="J16" i="5" s="1"/>
  <c r="I16" i="9"/>
  <c r="J16" i="9" s="1"/>
  <c r="O13" i="5"/>
  <c r="P13" i="5" s="1"/>
  <c r="O13" i="9"/>
  <c r="P13" i="9" s="1"/>
  <c r="G13" i="5"/>
  <c r="H13" i="5" s="1"/>
  <c r="G13" i="9"/>
  <c r="H13" i="9" s="1"/>
  <c r="I5" i="5"/>
  <c r="J5" i="5" s="1"/>
  <c r="I5" i="9"/>
  <c r="J5" i="9" s="1"/>
  <c r="O6" i="5"/>
  <c r="P6" i="5" s="1"/>
  <c r="O6" i="9"/>
  <c r="P6" i="9" s="1"/>
  <c r="G6" i="5"/>
  <c r="H6" i="5" s="1"/>
  <c r="G6" i="9"/>
  <c r="H6" i="9" s="1"/>
  <c r="K15" i="5"/>
  <c r="L15" i="5" s="1"/>
  <c r="I12" i="5"/>
  <c r="J12" i="5" s="1"/>
  <c r="I12" i="9"/>
  <c r="J12" i="9" s="1"/>
  <c r="I7" i="5"/>
  <c r="J7" i="5" s="1"/>
  <c r="I7" i="9"/>
  <c r="J7" i="9" s="1"/>
  <c r="O4" i="5"/>
  <c r="P4" i="5" s="1"/>
  <c r="O4" i="9"/>
  <c r="P4" i="9" s="1"/>
  <c r="G4" i="5"/>
  <c r="H4" i="5" s="1"/>
  <c r="G4" i="9"/>
  <c r="I8" i="5"/>
  <c r="J8" i="5" s="1"/>
  <c r="I8" i="9"/>
  <c r="J8" i="9" s="1"/>
  <c r="K9" i="5"/>
  <c r="L9" i="5" s="1"/>
  <c r="G9" i="5"/>
  <c r="H9" i="5" s="1"/>
  <c r="G9" i="9"/>
  <c r="H9" i="9" s="1"/>
  <c r="M10" i="9"/>
  <c r="N10" i="9" s="1"/>
  <c r="G10" i="5"/>
  <c r="H10" i="5" s="1"/>
  <c r="G10" i="9"/>
  <c r="H10" i="9" s="1"/>
  <c r="K11" i="5"/>
  <c r="K11" i="9"/>
  <c r="L11" i="9" s="1"/>
  <c r="K7" i="9"/>
  <c r="L7" i="9" s="1"/>
  <c r="I11" i="9"/>
  <c r="J11" i="9" s="1"/>
  <c r="O12" i="9"/>
  <c r="P12" i="9" s="1"/>
  <c r="O14" i="9"/>
  <c r="P14" i="9" s="1"/>
  <c r="I17" i="9"/>
  <c r="J17" i="9" s="1"/>
  <c r="K4" i="5"/>
  <c r="L4" i="5" s="1"/>
  <c r="O8" i="5"/>
  <c r="P8" i="5" s="1"/>
  <c r="O8" i="9"/>
  <c r="P8" i="9" s="1"/>
  <c r="I14" i="5"/>
  <c r="J14" i="5" s="1"/>
  <c r="I14" i="9"/>
  <c r="J14" i="9" s="1"/>
  <c r="O17" i="5"/>
  <c r="P17" i="5" s="1"/>
  <c r="O17" i="9"/>
  <c r="P17" i="9" s="1"/>
  <c r="G17" i="5"/>
  <c r="H17" i="5" s="1"/>
  <c r="G17" i="9"/>
  <c r="H17" i="9" s="1"/>
  <c r="O20" i="5"/>
  <c r="P20" i="5" s="1"/>
  <c r="G21" i="5"/>
  <c r="H21" i="5" s="1"/>
  <c r="AP4" i="3"/>
  <c r="AQ4" i="3" s="1"/>
  <c r="AP14" i="3"/>
  <c r="AQ14" i="3" s="1"/>
  <c r="AL14" i="3"/>
  <c r="AM14" i="3" s="1"/>
  <c r="AP17" i="3"/>
  <c r="AQ17" i="3" s="1"/>
  <c r="I12" i="6"/>
  <c r="J12" i="6" s="1"/>
  <c r="I12" i="10"/>
  <c r="O13" i="6"/>
  <c r="P13" i="6" s="1"/>
  <c r="O13" i="10"/>
  <c r="P13" i="10" s="1"/>
  <c r="K18" i="6"/>
  <c r="L18" i="6" s="1"/>
  <c r="I10" i="6"/>
  <c r="J10" i="6" s="1"/>
  <c r="I10" i="10"/>
  <c r="G11" i="6"/>
  <c r="H11" i="6" s="1"/>
  <c r="G11" i="10"/>
  <c r="M13" i="6"/>
  <c r="N13" i="6" s="1"/>
  <c r="I17" i="6"/>
  <c r="J17" i="6" s="1"/>
  <c r="I17" i="10"/>
  <c r="AP12" i="2"/>
  <c r="AQ12" i="2" s="1"/>
  <c r="AL12" i="2"/>
  <c r="AM12" i="2" s="1"/>
  <c r="AP10" i="2"/>
  <c r="AQ10" i="2" s="1"/>
  <c r="AL10" i="2"/>
  <c r="AM10" i="2" s="1"/>
  <c r="AP11" i="2"/>
  <c r="AQ11" i="2" s="1"/>
  <c r="AP17" i="2"/>
  <c r="AQ17" i="2" s="1"/>
  <c r="AL17" i="2"/>
  <c r="AM17" i="2" s="1"/>
  <c r="K21" i="7"/>
  <c r="L21" i="7" s="1"/>
  <c r="O11" i="11"/>
  <c r="P11" i="11" s="1"/>
  <c r="O11" i="8"/>
  <c r="P11" i="8" s="1"/>
  <c r="G10" i="8"/>
  <c r="H10" i="8" s="1"/>
  <c r="G14" i="8"/>
  <c r="H14" i="8" s="1"/>
  <c r="K11" i="7"/>
  <c r="L11" i="7" s="1"/>
  <c r="K12" i="7"/>
  <c r="L12" i="7" s="1"/>
  <c r="AL7" i="1"/>
  <c r="G5" i="11"/>
  <c r="H5" i="11" s="1"/>
  <c r="G17" i="8"/>
  <c r="H17" i="8" s="1"/>
  <c r="O17" i="11"/>
  <c r="P17" i="11" s="1"/>
  <c r="G17" i="11"/>
  <c r="H17" i="11" s="1"/>
  <c r="K16" i="11"/>
  <c r="L16" i="11" s="1"/>
  <c r="G16" i="11"/>
  <c r="H16" i="11" s="1"/>
  <c r="G16" i="8"/>
  <c r="H16" i="8" s="1"/>
  <c r="G15" i="11"/>
  <c r="H15" i="11" s="1"/>
  <c r="G14" i="11"/>
  <c r="H14" i="11" s="1"/>
  <c r="O14" i="11"/>
  <c r="P14" i="11" s="1"/>
  <c r="O14" i="8"/>
  <c r="P14" i="8" s="1"/>
  <c r="K12" i="11"/>
  <c r="L12" i="11" s="1"/>
  <c r="K11" i="11"/>
  <c r="L11" i="11" s="1"/>
  <c r="K10" i="7"/>
  <c r="L10" i="7" s="1"/>
  <c r="I10" i="11"/>
  <c r="J10" i="11" s="1"/>
  <c r="G10" i="11"/>
  <c r="H10" i="11" s="1"/>
  <c r="O8" i="11"/>
  <c r="P8" i="11" s="1"/>
  <c r="O8" i="8"/>
  <c r="P8" i="8" s="1"/>
  <c r="I6" i="11"/>
  <c r="J6" i="11" s="1"/>
  <c r="AL5" i="1"/>
  <c r="O5" i="11"/>
  <c r="P5" i="11" s="1"/>
  <c r="G4" i="11"/>
  <c r="H4" i="11" s="1"/>
  <c r="AP4" i="1"/>
  <c r="AQ4" i="1" s="1"/>
  <c r="M4" i="7" s="1"/>
  <c r="AL4" i="1"/>
  <c r="AM4" i="1" s="1"/>
  <c r="K4" i="7" s="1"/>
  <c r="L4" i="7" s="1"/>
  <c r="M9" i="11"/>
  <c r="N9" i="11" s="1"/>
  <c r="K4" i="11"/>
  <c r="L4" i="11" s="1"/>
  <c r="O4" i="11"/>
  <c r="P4" i="11" s="1"/>
  <c r="I11" i="7"/>
  <c r="I11" i="11"/>
  <c r="J11" i="11" s="1"/>
  <c r="I12" i="7"/>
  <c r="J12" i="7" s="1"/>
  <c r="I12" i="11"/>
  <c r="J12" i="11" s="1"/>
  <c r="K7" i="7"/>
  <c r="L7" i="7" s="1"/>
  <c r="K7" i="11"/>
  <c r="L7" i="11" s="1"/>
  <c r="I5" i="7"/>
  <c r="J5" i="7" s="1"/>
  <c r="I5" i="11"/>
  <c r="J5" i="11" s="1"/>
  <c r="O6" i="7"/>
  <c r="P6" i="7" s="1"/>
  <c r="O6" i="11"/>
  <c r="P6" i="11" s="1"/>
  <c r="G6" i="7"/>
  <c r="H6" i="7" s="1"/>
  <c r="G6" i="11"/>
  <c r="H6" i="11" s="1"/>
  <c r="K13" i="7"/>
  <c r="L13" i="7" s="1"/>
  <c r="K13" i="11"/>
  <c r="L13" i="11" s="1"/>
  <c r="I9" i="7"/>
  <c r="I9" i="11"/>
  <c r="J9" i="11" s="1"/>
  <c r="I7" i="11"/>
  <c r="J7" i="11" s="1"/>
  <c r="K14" i="11"/>
  <c r="L14" i="11" s="1"/>
  <c r="I19" i="7"/>
  <c r="J19" i="7" s="1"/>
  <c r="K16" i="7"/>
  <c r="L16" i="7" s="1"/>
  <c r="G12" i="7"/>
  <c r="H12" i="7" s="1"/>
  <c r="G12" i="8"/>
  <c r="H12" i="8" s="1"/>
  <c r="G7" i="7"/>
  <c r="G7" i="8"/>
  <c r="H7" i="8" s="1"/>
  <c r="G7" i="11"/>
  <c r="H7" i="11" s="1"/>
  <c r="G8" i="7"/>
  <c r="H8" i="7" s="1"/>
  <c r="G8" i="11"/>
  <c r="H8" i="11" s="1"/>
  <c r="I4" i="7"/>
  <c r="J4" i="7" s="1"/>
  <c r="I4" i="11"/>
  <c r="J4" i="11" s="1"/>
  <c r="O20" i="7"/>
  <c r="O13" i="7"/>
  <c r="P13" i="7" s="1"/>
  <c r="O13" i="11"/>
  <c r="P13" i="11" s="1"/>
  <c r="G20" i="7"/>
  <c r="H20" i="7" s="1"/>
  <c r="G13" i="7"/>
  <c r="H13" i="7" s="1"/>
  <c r="G13" i="11"/>
  <c r="H13" i="11" s="1"/>
  <c r="G9" i="7"/>
  <c r="H9" i="7" s="1"/>
  <c r="G9" i="8"/>
  <c r="H9" i="8" s="1"/>
  <c r="K20" i="7"/>
  <c r="L20" i="7" s="1"/>
  <c r="I17" i="7"/>
  <c r="I17" i="11"/>
  <c r="J17" i="11" s="1"/>
  <c r="I14" i="7"/>
  <c r="I14" i="11"/>
  <c r="J14" i="11" s="1"/>
  <c r="M9" i="7"/>
  <c r="N9" i="7" s="1"/>
  <c r="AP6" i="1"/>
  <c r="AL6" i="1"/>
  <c r="M15" i="9"/>
  <c r="N15" i="9" s="1"/>
  <c r="O15" i="5"/>
  <c r="P15" i="5" s="1"/>
  <c r="O15" i="9"/>
  <c r="P15" i="9" s="1"/>
  <c r="I15" i="11"/>
  <c r="J15" i="11" s="1"/>
  <c r="G11" i="11"/>
  <c r="H11" i="11" s="1"/>
  <c r="G11" i="8"/>
  <c r="H11" i="8" s="1"/>
  <c r="L11" i="5"/>
  <c r="J18" i="5"/>
  <c r="L27" i="5"/>
  <c r="P4" i="6"/>
  <c r="J8" i="6"/>
  <c r="P17" i="6"/>
  <c r="J20" i="6"/>
  <c r="N22" i="6"/>
  <c r="J35" i="6"/>
  <c r="P9" i="5"/>
  <c r="O9" i="8"/>
  <c r="P9" i="8" s="1"/>
  <c r="J10" i="5"/>
  <c r="J23" i="5"/>
  <c r="J26" i="5"/>
  <c r="P22" i="6"/>
  <c r="J24" i="6"/>
  <c r="J31" i="6"/>
  <c r="J39" i="6"/>
  <c r="AP16" i="2"/>
  <c r="AQ16" i="2" s="1"/>
  <c r="AL16" i="2"/>
  <c r="AM16" i="2" s="1"/>
  <c r="AP5" i="2"/>
  <c r="AQ5" i="2" s="1"/>
  <c r="AL5" i="2"/>
  <c r="AM5" i="2" s="1"/>
  <c r="AP15" i="2"/>
  <c r="AQ15" i="2" s="1"/>
  <c r="AL15" i="2"/>
  <c r="AM15" i="2" s="1"/>
  <c r="AP7" i="2"/>
  <c r="AQ7" i="2" s="1"/>
  <c r="AL8" i="2"/>
  <c r="AM8" i="2" s="1"/>
  <c r="AP9" i="2"/>
  <c r="AQ9" i="2" s="1"/>
  <c r="AL13" i="2"/>
  <c r="AM13" i="2" s="1"/>
  <c r="AP14" i="2"/>
  <c r="AQ14" i="2" s="1"/>
  <c r="AP16" i="3"/>
  <c r="AQ16" i="3" s="1"/>
  <c r="AL16" i="3"/>
  <c r="AM16" i="3" s="1"/>
  <c r="AP13" i="3"/>
  <c r="AQ13" i="3" s="1"/>
  <c r="AL13" i="3"/>
  <c r="AM13" i="3" s="1"/>
  <c r="AP5" i="3"/>
  <c r="AQ5" i="3" s="1"/>
  <c r="AL5" i="3"/>
  <c r="AM5" i="3" s="1"/>
  <c r="AP6" i="3"/>
  <c r="AQ6" i="3" s="1"/>
  <c r="AL6" i="3"/>
  <c r="AM6" i="3" s="1"/>
  <c r="AL8" i="3"/>
  <c r="AM8" i="3" s="1"/>
  <c r="AL10" i="3"/>
  <c r="AM10" i="3" s="1"/>
  <c r="AP11" i="3"/>
  <c r="AQ11" i="3" s="1"/>
  <c r="AP7" i="1"/>
  <c r="AP5" i="1"/>
  <c r="P19" i="5"/>
  <c r="P16" i="5"/>
  <c r="O16" i="8"/>
  <c r="P16" i="8" s="1"/>
  <c r="J13" i="5"/>
  <c r="I13" i="8"/>
  <c r="P5" i="5"/>
  <c r="O5" i="8"/>
  <c r="P5" i="8" s="1"/>
  <c r="J6" i="5"/>
  <c r="I6" i="8"/>
  <c r="P33" i="5"/>
  <c r="M33" i="5"/>
  <c r="L33" i="5"/>
  <c r="I33" i="5"/>
  <c r="P41" i="5"/>
  <c r="M41" i="5"/>
  <c r="L41" i="5"/>
  <c r="I41" i="5"/>
  <c r="P32" i="5"/>
  <c r="M32" i="5"/>
  <c r="L32" i="5"/>
  <c r="I32" i="5"/>
  <c r="P25" i="5"/>
  <c r="M25" i="5"/>
  <c r="L25" i="5"/>
  <c r="I25" i="5"/>
  <c r="Q25" i="5" s="1"/>
  <c r="R25" i="5" s="1"/>
  <c r="S25" i="5" s="1"/>
  <c r="N15" i="5"/>
  <c r="J15" i="5"/>
  <c r="I15" i="8"/>
  <c r="P12" i="5"/>
  <c r="O12" i="8"/>
  <c r="P12" i="8" s="1"/>
  <c r="L12" i="5"/>
  <c r="O7" i="8"/>
  <c r="P7" i="8" s="1"/>
  <c r="L7" i="5"/>
  <c r="H8" i="5"/>
  <c r="H19" i="5"/>
  <c r="H16" i="5"/>
  <c r="H5" i="5"/>
  <c r="H33" i="5"/>
  <c r="H41" i="5"/>
  <c r="H32" i="5"/>
  <c r="H25" i="5"/>
  <c r="H15" i="5"/>
  <c r="H12" i="5"/>
  <c r="H7" i="5"/>
  <c r="J4" i="5"/>
  <c r="Q22" i="5"/>
  <c r="R22" i="5" s="1"/>
  <c r="S22" i="5" s="1"/>
  <c r="Q30" i="5"/>
  <c r="R30" i="5" s="1"/>
  <c r="S30" i="5" s="1"/>
  <c r="Q31" i="5"/>
  <c r="R31" i="5" s="1"/>
  <c r="S31" i="5" s="1"/>
  <c r="Q36" i="5"/>
  <c r="R36" i="5" s="1"/>
  <c r="S36" i="5" s="1"/>
  <c r="Q37" i="5"/>
  <c r="R37" i="5" s="1"/>
  <c r="S37" i="5" s="1"/>
  <c r="Q40" i="5"/>
  <c r="R40" i="5" s="1"/>
  <c r="S40" i="5" s="1"/>
  <c r="Q42" i="5"/>
  <c r="R42" i="5" s="1"/>
  <c r="S42" i="5" s="1"/>
  <c r="Q24" i="5"/>
  <c r="R24" i="5" s="1"/>
  <c r="S24" i="5" s="1"/>
  <c r="Q28" i="5"/>
  <c r="R28" i="5" s="1"/>
  <c r="S28" i="5" s="1"/>
  <c r="Q29" i="5"/>
  <c r="R29" i="5" s="1"/>
  <c r="S29" i="5" s="1"/>
  <c r="Q34" i="5"/>
  <c r="R34" i="5" s="1"/>
  <c r="S34" i="5" s="1"/>
  <c r="Q35" i="5"/>
  <c r="R35" i="5" s="1"/>
  <c r="S35" i="5" s="1"/>
  <c r="Q38" i="5"/>
  <c r="R38" i="5" s="1"/>
  <c r="S38" i="5" s="1"/>
  <c r="Q39" i="5"/>
  <c r="R39" i="5" s="1"/>
  <c r="S39" i="5" s="1"/>
  <c r="Q43" i="5"/>
  <c r="R43" i="5" s="1"/>
  <c r="S43" i="5" s="1"/>
  <c r="Q44" i="5"/>
  <c r="R44" i="5" s="1"/>
  <c r="S44" i="5" s="1"/>
  <c r="H16" i="6"/>
  <c r="H12" i="6"/>
  <c r="H5" i="6"/>
  <c r="H41" i="6"/>
  <c r="H15" i="6"/>
  <c r="H19" i="6"/>
  <c r="H9" i="6"/>
  <c r="H14" i="6"/>
  <c r="H20" i="6"/>
  <c r="H21" i="6"/>
  <c r="H24" i="6"/>
  <c r="H25" i="6"/>
  <c r="H29" i="6"/>
  <c r="Q29" i="6"/>
  <c r="R29" i="6" s="1"/>
  <c r="S29" i="6" s="1"/>
  <c r="H31" i="6"/>
  <c r="Q31" i="6"/>
  <c r="R31" i="6" s="1"/>
  <c r="S31" i="6" s="1"/>
  <c r="H33" i="6"/>
  <c r="Q33" i="6"/>
  <c r="R33" i="6" s="1"/>
  <c r="S33" i="6" s="1"/>
  <c r="H35" i="6"/>
  <c r="Q35" i="6"/>
  <c r="R35" i="6" s="1"/>
  <c r="S35" i="6" s="1"/>
  <c r="H37" i="6"/>
  <c r="Q37" i="6"/>
  <c r="R37" i="6" s="1"/>
  <c r="S37" i="6" s="1"/>
  <c r="H39" i="6"/>
  <c r="Q39" i="6"/>
  <c r="R39" i="6" s="1"/>
  <c r="S39" i="6" s="1"/>
  <c r="N42" i="6"/>
  <c r="Q42" i="6"/>
  <c r="R42" i="6" s="1"/>
  <c r="S42" i="6" s="1"/>
  <c r="H7" i="6"/>
  <c r="H17" i="6"/>
  <c r="Q22" i="6"/>
  <c r="R22" i="6" s="1"/>
  <c r="S22" i="6" s="1"/>
  <c r="H22" i="6"/>
  <c r="Q23" i="6"/>
  <c r="R23" i="6" s="1"/>
  <c r="S23" i="6" s="1"/>
  <c r="H23" i="6"/>
  <c r="Q26" i="6"/>
  <c r="R26" i="6" s="1"/>
  <c r="S26" i="6" s="1"/>
  <c r="H26" i="6"/>
  <c r="Q27" i="6"/>
  <c r="R27" i="6" s="1"/>
  <c r="S27" i="6" s="1"/>
  <c r="H27" i="6"/>
  <c r="Q28" i="6"/>
  <c r="R28" i="6" s="1"/>
  <c r="S28" i="6" s="1"/>
  <c r="J28" i="6"/>
  <c r="H16" i="7"/>
  <c r="H15" i="7"/>
  <c r="H7" i="7"/>
  <c r="Q31" i="7"/>
  <c r="R31" i="7" s="1"/>
  <c r="S31" i="7" s="1"/>
  <c r="H31" i="7"/>
  <c r="H26" i="7"/>
  <c r="Q40" i="7"/>
  <c r="R40" i="7" s="1"/>
  <c r="S40" i="7" s="1"/>
  <c r="H40" i="7"/>
  <c r="Q41" i="7"/>
  <c r="R41" i="7" s="1"/>
  <c r="S41" i="7" s="1"/>
  <c r="H41" i="7"/>
  <c r="H24" i="7"/>
  <c r="H25" i="7"/>
  <c r="H4" i="7"/>
  <c r="Q43" i="6"/>
  <c r="R43" i="6" s="1"/>
  <c r="S43" i="6" s="1"/>
  <c r="H19" i="7"/>
  <c r="H11" i="7"/>
  <c r="Q35" i="7"/>
  <c r="R35" i="7" s="1"/>
  <c r="S35" i="7" s="1"/>
  <c r="H35" i="7"/>
  <c r="Q29" i="7"/>
  <c r="R29" i="7" s="1"/>
  <c r="S29" i="7" s="1"/>
  <c r="H29" i="7"/>
  <c r="Q39" i="7"/>
  <c r="R39" i="7" s="1"/>
  <c r="S39" i="7" s="1"/>
  <c r="H39" i="7"/>
  <c r="Q42" i="7"/>
  <c r="R42" i="7" s="1"/>
  <c r="S42" i="7" s="1"/>
  <c r="H42" i="7"/>
  <c r="Q43" i="7"/>
  <c r="R43" i="7" s="1"/>
  <c r="S43" i="7" s="1"/>
  <c r="H43" i="7"/>
  <c r="H28" i="7"/>
  <c r="H44" i="7"/>
  <c r="Q44" i="7"/>
  <c r="R44" i="7" s="1"/>
  <c r="S44" i="7" s="1"/>
  <c r="H37" i="7"/>
  <c r="Q37" i="7"/>
  <c r="R37" i="7" s="1"/>
  <c r="S37" i="7" s="1"/>
  <c r="H34" i="7"/>
  <c r="Q34" i="7"/>
  <c r="R34" i="7" s="1"/>
  <c r="S34" i="7" s="1"/>
  <c r="H32" i="7"/>
  <c r="Q32" i="7"/>
  <c r="R32" i="7" s="1"/>
  <c r="S32" i="7" s="1"/>
  <c r="H23" i="7"/>
  <c r="Q23" i="7"/>
  <c r="R23" i="7" s="1"/>
  <c r="S23" i="7" s="1"/>
  <c r="H21" i="7"/>
  <c r="H18" i="7"/>
  <c r="H14" i="7"/>
  <c r="H10" i="7"/>
  <c r="Q27" i="7"/>
  <c r="R27" i="7" s="1"/>
  <c r="S27" i="7" s="1"/>
  <c r="H5" i="7"/>
  <c r="H38" i="7"/>
  <c r="Q38" i="7"/>
  <c r="R38" i="7" s="1"/>
  <c r="S38" i="7" s="1"/>
  <c r="H36" i="7"/>
  <c r="Q36" i="7"/>
  <c r="R36" i="7" s="1"/>
  <c r="S36" i="7" s="1"/>
  <c r="H33" i="7"/>
  <c r="Q33" i="7"/>
  <c r="R33" i="7" s="1"/>
  <c r="S33" i="7" s="1"/>
  <c r="H30" i="7"/>
  <c r="Q30" i="7"/>
  <c r="R30" i="7" s="1"/>
  <c r="S30" i="7" s="1"/>
  <c r="H22" i="7"/>
  <c r="Q22" i="7"/>
  <c r="R22" i="7" s="1"/>
  <c r="S22" i="7" s="1"/>
  <c r="H17" i="7"/>
  <c r="O17" i="8" l="1"/>
  <c r="P17" i="8" s="1"/>
  <c r="O10" i="8"/>
  <c r="P10" i="8" s="1"/>
  <c r="M7" i="9"/>
  <c r="N7" i="9" s="1"/>
  <c r="M12" i="9"/>
  <c r="N12" i="9" s="1"/>
  <c r="Q32" i="5"/>
  <c r="R32" i="5" s="1"/>
  <c r="S32" i="5" s="1"/>
  <c r="Q41" i="5"/>
  <c r="R41" i="5" s="1"/>
  <c r="S41" i="5" s="1"/>
  <c r="Q33" i="5"/>
  <c r="R33" i="5" s="1"/>
  <c r="S33" i="5" s="1"/>
  <c r="G4" i="8"/>
  <c r="H4" i="8" s="1"/>
  <c r="M4" i="10"/>
  <c r="N4" i="10" s="1"/>
  <c r="M8" i="6"/>
  <c r="N8" i="6" s="1"/>
  <c r="M6" i="10"/>
  <c r="N6" i="10" s="1"/>
  <c r="Q6" i="6"/>
  <c r="R6" i="6" s="1"/>
  <c r="S6" i="6" s="1"/>
  <c r="K11" i="6"/>
  <c r="L11" i="6" s="1"/>
  <c r="I7" i="8"/>
  <c r="J7" i="8" s="1"/>
  <c r="I10" i="8"/>
  <c r="J10" i="8" s="1"/>
  <c r="K17" i="9"/>
  <c r="L17" i="9" s="1"/>
  <c r="K4" i="6"/>
  <c r="K4" i="10"/>
  <c r="L4" i="10" s="1"/>
  <c r="I5" i="8"/>
  <c r="J5" i="8" s="1"/>
  <c r="K7" i="6"/>
  <c r="L7" i="6" s="1"/>
  <c r="K7" i="10"/>
  <c r="L7" i="10" s="1"/>
  <c r="O13" i="8"/>
  <c r="P13" i="8" s="1"/>
  <c r="K14" i="6"/>
  <c r="L14" i="6" s="1"/>
  <c r="K14" i="10"/>
  <c r="L14" i="10" s="1"/>
  <c r="K9" i="6"/>
  <c r="L9" i="6" s="1"/>
  <c r="K9" i="10"/>
  <c r="L9" i="10" s="1"/>
  <c r="I8" i="8"/>
  <c r="J8" i="8" s="1"/>
  <c r="Q6" i="10"/>
  <c r="R6" i="10" s="1"/>
  <c r="S6" i="10" s="1"/>
  <c r="L21" i="5"/>
  <c r="Q21" i="5"/>
  <c r="R21" i="5" s="1"/>
  <c r="S21" i="5" s="1"/>
  <c r="J19" i="5"/>
  <c r="I16" i="8"/>
  <c r="J16" i="8" s="1"/>
  <c r="L15" i="9"/>
  <c r="Q15" i="9"/>
  <c r="R15" i="9" s="1"/>
  <c r="S15" i="9" s="1"/>
  <c r="O15" i="8"/>
  <c r="P15" i="8" s="1"/>
  <c r="Q12" i="5"/>
  <c r="R12" i="5" s="1"/>
  <c r="S12" i="5" s="1"/>
  <c r="K12" i="9"/>
  <c r="L12" i="9" s="1"/>
  <c r="M9" i="5"/>
  <c r="N9" i="5" s="1"/>
  <c r="M9" i="9"/>
  <c r="M8" i="9"/>
  <c r="N8" i="9" s="1"/>
  <c r="O6" i="8"/>
  <c r="P6" i="8" s="1"/>
  <c r="Q7" i="9"/>
  <c r="R7" i="9" s="1"/>
  <c r="S7" i="9" s="1"/>
  <c r="O4" i="8"/>
  <c r="P4" i="8" s="1"/>
  <c r="M17" i="5"/>
  <c r="N17" i="5" s="1"/>
  <c r="M17" i="9"/>
  <c r="N17" i="9" s="1"/>
  <c r="M14" i="5"/>
  <c r="N14" i="5" s="1"/>
  <c r="M14" i="9"/>
  <c r="N14" i="9" s="1"/>
  <c r="Q17" i="5"/>
  <c r="R17" i="5" s="1"/>
  <c r="S17" i="5" s="1"/>
  <c r="Q7" i="5"/>
  <c r="R7" i="5" s="1"/>
  <c r="S7" i="5" s="1"/>
  <c r="Q19" i="5"/>
  <c r="R19" i="5" s="1"/>
  <c r="S19" i="5" s="1"/>
  <c r="K20" i="5"/>
  <c r="L20" i="5" s="1"/>
  <c r="K14" i="5"/>
  <c r="K14" i="9"/>
  <c r="M4" i="5"/>
  <c r="M4" i="8" s="1"/>
  <c r="N4" i="8" s="1"/>
  <c r="M4" i="9"/>
  <c r="N4" i="9" s="1"/>
  <c r="H4" i="9"/>
  <c r="M18" i="6"/>
  <c r="M17" i="6"/>
  <c r="N17" i="6" s="1"/>
  <c r="M17" i="10"/>
  <c r="N17" i="10" s="1"/>
  <c r="K10" i="6"/>
  <c r="K10" i="10"/>
  <c r="L10" i="10" s="1"/>
  <c r="K12" i="6"/>
  <c r="K12" i="8" s="1"/>
  <c r="L12" i="8" s="1"/>
  <c r="K12" i="10"/>
  <c r="L12" i="10" s="1"/>
  <c r="J17" i="10"/>
  <c r="H11" i="10"/>
  <c r="J10" i="10"/>
  <c r="J12" i="10"/>
  <c r="K17" i="6"/>
  <c r="K17" i="10"/>
  <c r="L17" i="10" s="1"/>
  <c r="M11" i="6"/>
  <c r="M11" i="10"/>
  <c r="N11" i="10" s="1"/>
  <c r="M10" i="6"/>
  <c r="N10" i="6" s="1"/>
  <c r="M10" i="10"/>
  <c r="N10" i="10" s="1"/>
  <c r="M12" i="6"/>
  <c r="N12" i="6" s="1"/>
  <c r="M12" i="10"/>
  <c r="N12" i="10" s="1"/>
  <c r="K18" i="7"/>
  <c r="L18" i="7" s="1"/>
  <c r="K10" i="11"/>
  <c r="L10" i="11" s="1"/>
  <c r="I12" i="8"/>
  <c r="J12" i="8" s="1"/>
  <c r="C10" i="13"/>
  <c r="C11" i="13"/>
  <c r="K5" i="7"/>
  <c r="L5" i="7" s="1"/>
  <c r="K5" i="11"/>
  <c r="L5" i="11" s="1"/>
  <c r="M4" i="11"/>
  <c r="N4" i="11" s="1"/>
  <c r="I4" i="8"/>
  <c r="J4" i="8" s="1"/>
  <c r="Q4" i="7"/>
  <c r="R4" i="7" s="1"/>
  <c r="S4" i="7" s="1"/>
  <c r="M13" i="7"/>
  <c r="M13" i="11"/>
  <c r="M17" i="7"/>
  <c r="M17" i="11"/>
  <c r="N17" i="11" s="1"/>
  <c r="M20" i="7"/>
  <c r="K17" i="7"/>
  <c r="K17" i="11"/>
  <c r="K8" i="7"/>
  <c r="L8" i="7" s="1"/>
  <c r="K8" i="11"/>
  <c r="L8" i="11" s="1"/>
  <c r="M6" i="7"/>
  <c r="N6" i="7" s="1"/>
  <c r="M6" i="11"/>
  <c r="N6" i="11" s="1"/>
  <c r="M11" i="7"/>
  <c r="M11" i="11"/>
  <c r="K19" i="7"/>
  <c r="J14" i="7"/>
  <c r="I14" i="8"/>
  <c r="J14" i="8" s="1"/>
  <c r="J17" i="7"/>
  <c r="I17" i="8"/>
  <c r="M10" i="7"/>
  <c r="M10" i="11"/>
  <c r="M14" i="7"/>
  <c r="M14" i="11"/>
  <c r="M18" i="7"/>
  <c r="M21" i="7"/>
  <c r="K9" i="7"/>
  <c r="K9" i="11"/>
  <c r="K6" i="7"/>
  <c r="K6" i="11"/>
  <c r="M12" i="7"/>
  <c r="M12" i="11"/>
  <c r="M19" i="7"/>
  <c r="N19" i="7" s="1"/>
  <c r="P20" i="7"/>
  <c r="N4" i="7"/>
  <c r="J9" i="7"/>
  <c r="I9" i="8"/>
  <c r="J9" i="8" s="1"/>
  <c r="J11" i="7"/>
  <c r="I11" i="8"/>
  <c r="J11" i="8" s="1"/>
  <c r="Q15" i="5"/>
  <c r="R15" i="5" s="1"/>
  <c r="S15" i="5" s="1"/>
  <c r="M5" i="7"/>
  <c r="M5" i="11"/>
  <c r="M25" i="7"/>
  <c r="M26" i="7"/>
  <c r="M15" i="7"/>
  <c r="M15" i="11"/>
  <c r="K44" i="6"/>
  <c r="M38" i="6"/>
  <c r="M34" i="6"/>
  <c r="M30" i="6"/>
  <c r="M20" i="5"/>
  <c r="M11" i="5"/>
  <c r="M11" i="9"/>
  <c r="K8" i="5"/>
  <c r="K8" i="9"/>
  <c r="M6" i="5"/>
  <c r="M6" i="9"/>
  <c r="N6" i="9" s="1"/>
  <c r="M5" i="5"/>
  <c r="N5" i="5" s="1"/>
  <c r="M5" i="9"/>
  <c r="N5" i="9" s="1"/>
  <c r="M13" i="5"/>
  <c r="M13" i="9"/>
  <c r="N13" i="9" s="1"/>
  <c r="M16" i="5"/>
  <c r="N16" i="5" s="1"/>
  <c r="M16" i="9"/>
  <c r="N16" i="9" s="1"/>
  <c r="M25" i="6"/>
  <c r="M21" i="6"/>
  <c r="M14" i="6"/>
  <c r="M14" i="10"/>
  <c r="M9" i="6"/>
  <c r="M9" i="10"/>
  <c r="M7" i="6"/>
  <c r="M7" i="10"/>
  <c r="M19" i="6"/>
  <c r="M15" i="6"/>
  <c r="N15" i="6" s="1"/>
  <c r="M15" i="10"/>
  <c r="N15" i="10" s="1"/>
  <c r="M41" i="6"/>
  <c r="N41" i="6" s="1"/>
  <c r="M5" i="6"/>
  <c r="N5" i="6" s="1"/>
  <c r="M5" i="10"/>
  <c r="N5" i="10" s="1"/>
  <c r="M16" i="6"/>
  <c r="N16" i="6" s="1"/>
  <c r="M16" i="10"/>
  <c r="N16" i="10" s="1"/>
  <c r="K26" i="5"/>
  <c r="M8" i="7"/>
  <c r="M8" i="11"/>
  <c r="K28" i="7"/>
  <c r="K24" i="7"/>
  <c r="M7" i="7"/>
  <c r="M7" i="11"/>
  <c r="M16" i="7"/>
  <c r="M16" i="11"/>
  <c r="M40" i="6"/>
  <c r="M36" i="6"/>
  <c r="M32" i="6"/>
  <c r="K23" i="5"/>
  <c r="K18" i="5"/>
  <c r="K10" i="5"/>
  <c r="K10" i="9"/>
  <c r="K6" i="5"/>
  <c r="K6" i="9"/>
  <c r="K5" i="5"/>
  <c r="K5" i="9"/>
  <c r="K13" i="5"/>
  <c r="K13" i="9"/>
  <c r="K16" i="5"/>
  <c r="K16" i="9"/>
  <c r="K24" i="6"/>
  <c r="K20" i="6"/>
  <c r="K13" i="6"/>
  <c r="K13" i="10"/>
  <c r="K8" i="6"/>
  <c r="K8" i="10"/>
  <c r="K19" i="6"/>
  <c r="K15" i="6"/>
  <c r="K15" i="10"/>
  <c r="K41" i="6"/>
  <c r="K5" i="6"/>
  <c r="K5" i="10"/>
  <c r="K16" i="6"/>
  <c r="K16" i="10"/>
  <c r="M27" i="5"/>
  <c r="J15" i="8"/>
  <c r="J6" i="8"/>
  <c r="J13" i="8"/>
  <c r="J25" i="5"/>
  <c r="N25" i="5"/>
  <c r="J32" i="5"/>
  <c r="N32" i="5"/>
  <c r="J41" i="5"/>
  <c r="N41" i="5"/>
  <c r="J33" i="5"/>
  <c r="N33" i="5"/>
  <c r="K11" i="8" l="1"/>
  <c r="L11" i="8" s="1"/>
  <c r="K7" i="8"/>
  <c r="L7" i="8" s="1"/>
  <c r="Q4" i="10"/>
  <c r="R4" i="10" s="1"/>
  <c r="S4" i="10" s="1"/>
  <c r="L4" i="6"/>
  <c r="Q4" i="6"/>
  <c r="R4" i="6" s="1"/>
  <c r="S4" i="6" s="1"/>
  <c r="K4" i="8"/>
  <c r="L4" i="8" s="1"/>
  <c r="Q17" i="9"/>
  <c r="R17" i="9" s="1"/>
  <c r="S17" i="9" s="1"/>
  <c r="G11" i="13"/>
  <c r="Q12" i="9"/>
  <c r="R12" i="9" s="1"/>
  <c r="S12" i="9" s="1"/>
  <c r="Q9" i="5"/>
  <c r="R9" i="5" s="1"/>
  <c r="S9" i="5" s="1"/>
  <c r="N9" i="9"/>
  <c r="Q9" i="9"/>
  <c r="R9" i="9" s="1"/>
  <c r="S9" i="9" s="1"/>
  <c r="Q4" i="9"/>
  <c r="R4" i="9" s="1"/>
  <c r="S4" i="9" s="1"/>
  <c r="G10" i="13"/>
  <c r="N4" i="5"/>
  <c r="Q4" i="5"/>
  <c r="R4" i="5" s="1"/>
  <c r="S4" i="5" s="1"/>
  <c r="L14" i="5"/>
  <c r="K14" i="8"/>
  <c r="L14" i="8" s="1"/>
  <c r="Q14" i="5"/>
  <c r="R14" i="5" s="1"/>
  <c r="S14" i="5" s="1"/>
  <c r="L14" i="9"/>
  <c r="Q14" i="9"/>
  <c r="R14" i="9" s="1"/>
  <c r="S14" i="9" s="1"/>
  <c r="N11" i="6"/>
  <c r="Q11" i="6"/>
  <c r="R11" i="6" s="1"/>
  <c r="S11" i="6" s="1"/>
  <c r="L17" i="6"/>
  <c r="Q17" i="6"/>
  <c r="R17" i="6" s="1"/>
  <c r="S17" i="6" s="1"/>
  <c r="Q12" i="10"/>
  <c r="R12" i="10" s="1"/>
  <c r="S12" i="10" s="1"/>
  <c r="Q10" i="10"/>
  <c r="R10" i="10" s="1"/>
  <c r="S10" i="10" s="1"/>
  <c r="Q11" i="10"/>
  <c r="R11" i="10" s="1"/>
  <c r="S11" i="10" s="1"/>
  <c r="Q17" i="10"/>
  <c r="R17" i="10" s="1"/>
  <c r="S17" i="10" s="1"/>
  <c r="L12" i="6"/>
  <c r="Q12" i="6"/>
  <c r="R12" i="6" s="1"/>
  <c r="S12" i="6" s="1"/>
  <c r="L10" i="6"/>
  <c r="Q10" i="6"/>
  <c r="R10" i="6" s="1"/>
  <c r="S10" i="6" s="1"/>
  <c r="N18" i="6"/>
  <c r="Q18" i="6"/>
  <c r="R18" i="6" s="1"/>
  <c r="S18" i="6" s="1"/>
  <c r="Q4" i="11"/>
  <c r="R4" i="11" s="1"/>
  <c r="S4" i="11" s="1"/>
  <c r="N12" i="11"/>
  <c r="Q12" i="11"/>
  <c r="R12" i="11" s="1"/>
  <c r="S12" i="11" s="1"/>
  <c r="L6" i="11"/>
  <c r="Q6" i="11"/>
  <c r="R6" i="11" s="1"/>
  <c r="S6" i="11" s="1"/>
  <c r="L9" i="11"/>
  <c r="Q9" i="11"/>
  <c r="R9" i="11" s="1"/>
  <c r="S9" i="11" s="1"/>
  <c r="N14" i="11"/>
  <c r="Q14" i="11"/>
  <c r="R14" i="11" s="1"/>
  <c r="S14" i="11" s="1"/>
  <c r="N10" i="11"/>
  <c r="Q10" i="11"/>
  <c r="R10" i="11" s="1"/>
  <c r="S10" i="11" s="1"/>
  <c r="J17" i="8"/>
  <c r="N11" i="11"/>
  <c r="Q11" i="11"/>
  <c r="R11" i="11" s="1"/>
  <c r="S11" i="11" s="1"/>
  <c r="L17" i="11"/>
  <c r="Q17" i="11"/>
  <c r="R17" i="11" s="1"/>
  <c r="S17" i="11" s="1"/>
  <c r="N13" i="11"/>
  <c r="Q13" i="11"/>
  <c r="R13" i="11" s="1"/>
  <c r="S13" i="11" s="1"/>
  <c r="N12" i="7"/>
  <c r="M12" i="8"/>
  <c r="Q12" i="7"/>
  <c r="R12" i="7" s="1"/>
  <c r="S12" i="7" s="1"/>
  <c r="L6" i="7"/>
  <c r="Q6" i="7"/>
  <c r="R6" i="7" s="1"/>
  <c r="S6" i="7" s="1"/>
  <c r="L9" i="7"/>
  <c r="K9" i="8"/>
  <c r="L9" i="8" s="1"/>
  <c r="Q9" i="7"/>
  <c r="R9" i="7" s="1"/>
  <c r="S9" i="7" s="1"/>
  <c r="N21" i="7"/>
  <c r="Q21" i="7"/>
  <c r="R21" i="7" s="1"/>
  <c r="S21" i="7" s="1"/>
  <c r="N18" i="7"/>
  <c r="Q18" i="7"/>
  <c r="R18" i="7" s="1"/>
  <c r="S18" i="7" s="1"/>
  <c r="N14" i="7"/>
  <c r="Q14" i="7"/>
  <c r="R14" i="7" s="1"/>
  <c r="S14" i="7" s="1"/>
  <c r="N10" i="7"/>
  <c r="M10" i="8"/>
  <c r="N10" i="8" s="1"/>
  <c r="Q10" i="7"/>
  <c r="R10" i="7" s="1"/>
  <c r="S10" i="7" s="1"/>
  <c r="L19" i="7"/>
  <c r="Q19" i="7"/>
  <c r="R19" i="7" s="1"/>
  <c r="S19" i="7" s="1"/>
  <c r="N11" i="7"/>
  <c r="Q11" i="7"/>
  <c r="R11" i="7" s="1"/>
  <c r="S11" i="7" s="1"/>
  <c r="L17" i="7"/>
  <c r="K17" i="8"/>
  <c r="L17" i="8" s="1"/>
  <c r="Q17" i="7"/>
  <c r="R17" i="7" s="1"/>
  <c r="S17" i="7" s="1"/>
  <c r="N20" i="7"/>
  <c r="Q20" i="7"/>
  <c r="R20" i="7" s="1"/>
  <c r="S20" i="7" s="1"/>
  <c r="N17" i="7"/>
  <c r="M17" i="8"/>
  <c r="N17" i="8" s="1"/>
  <c r="N13" i="7"/>
  <c r="Q13" i="7"/>
  <c r="R13" i="7" s="1"/>
  <c r="S13" i="7" s="1"/>
  <c r="Q16" i="10"/>
  <c r="R16" i="10" s="1"/>
  <c r="S16" i="10" s="1"/>
  <c r="L16" i="10"/>
  <c r="L5" i="10"/>
  <c r="Q5" i="10"/>
  <c r="R5" i="10" s="1"/>
  <c r="S5" i="10" s="1"/>
  <c r="L15" i="10"/>
  <c r="Q15" i="10"/>
  <c r="R15" i="10" s="1"/>
  <c r="S15" i="10" s="1"/>
  <c r="Q8" i="10"/>
  <c r="R8" i="10" s="1"/>
  <c r="S8" i="10" s="1"/>
  <c r="L8" i="10"/>
  <c r="L13" i="10"/>
  <c r="Q13" i="10"/>
  <c r="R13" i="10" s="1"/>
  <c r="S13" i="10" s="1"/>
  <c r="L16" i="9"/>
  <c r="Q16" i="9"/>
  <c r="R16" i="9" s="1"/>
  <c r="S16" i="9" s="1"/>
  <c r="L13" i="9"/>
  <c r="Q13" i="9"/>
  <c r="R13" i="9" s="1"/>
  <c r="S13" i="9" s="1"/>
  <c r="L5" i="9"/>
  <c r="Q5" i="9"/>
  <c r="R5" i="9" s="1"/>
  <c r="S5" i="9" s="1"/>
  <c r="L6" i="9"/>
  <c r="Q6" i="9"/>
  <c r="R6" i="9" s="1"/>
  <c r="S6" i="9" s="1"/>
  <c r="L10" i="9"/>
  <c r="Q10" i="9"/>
  <c r="R10" i="9" s="1"/>
  <c r="S10" i="9" s="1"/>
  <c r="N16" i="11"/>
  <c r="Q16" i="11"/>
  <c r="R16" i="11" s="1"/>
  <c r="S16" i="11" s="1"/>
  <c r="N7" i="11"/>
  <c r="Q7" i="11"/>
  <c r="R7" i="11" s="1"/>
  <c r="S7" i="11" s="1"/>
  <c r="N8" i="11"/>
  <c r="Q8" i="11"/>
  <c r="R8" i="11" s="1"/>
  <c r="S8" i="11" s="1"/>
  <c r="N7" i="10"/>
  <c r="Q7" i="10"/>
  <c r="R7" i="10" s="1"/>
  <c r="S7" i="10" s="1"/>
  <c r="N9" i="10"/>
  <c r="Q9" i="10"/>
  <c r="R9" i="10" s="1"/>
  <c r="S9" i="10" s="1"/>
  <c r="Q14" i="10"/>
  <c r="R14" i="10" s="1"/>
  <c r="S14" i="10" s="1"/>
  <c r="N14" i="10"/>
  <c r="L8" i="9"/>
  <c r="Q8" i="9"/>
  <c r="R8" i="9" s="1"/>
  <c r="S8" i="9" s="1"/>
  <c r="N11" i="9"/>
  <c r="Q11" i="9"/>
  <c r="R11" i="9" s="1"/>
  <c r="S11" i="9" s="1"/>
  <c r="N15" i="11"/>
  <c r="Q15" i="11"/>
  <c r="R15" i="11" s="1"/>
  <c r="S15" i="11" s="1"/>
  <c r="N5" i="11"/>
  <c r="Q5" i="11"/>
  <c r="R5" i="11" s="1"/>
  <c r="S5" i="11" s="1"/>
  <c r="N27" i="5"/>
  <c r="Q27" i="5"/>
  <c r="R27" i="5" s="1"/>
  <c r="S27" i="5" s="1"/>
  <c r="L16" i="6"/>
  <c r="K16" i="8"/>
  <c r="Q16" i="6"/>
  <c r="R16" i="6" s="1"/>
  <c r="S16" i="6" s="1"/>
  <c r="L5" i="6"/>
  <c r="K5" i="8"/>
  <c r="Q5" i="6"/>
  <c r="R5" i="6" s="1"/>
  <c r="S5" i="6" s="1"/>
  <c r="L41" i="6"/>
  <c r="Q41" i="6"/>
  <c r="R41" i="6" s="1"/>
  <c r="S41" i="6" s="1"/>
  <c r="L15" i="6"/>
  <c r="K15" i="8"/>
  <c r="Q15" i="6"/>
  <c r="R15" i="6" s="1"/>
  <c r="S15" i="6" s="1"/>
  <c r="L19" i="6"/>
  <c r="Q19" i="6"/>
  <c r="R19" i="6" s="1"/>
  <c r="S19" i="6" s="1"/>
  <c r="L8" i="6"/>
  <c r="K8" i="8"/>
  <c r="Q8" i="6"/>
  <c r="R8" i="6" s="1"/>
  <c r="S8" i="6" s="1"/>
  <c r="L13" i="6"/>
  <c r="K13" i="8"/>
  <c r="Q13" i="6"/>
  <c r="R13" i="6" s="1"/>
  <c r="S13" i="6" s="1"/>
  <c r="L20" i="6"/>
  <c r="Q20" i="6"/>
  <c r="R20" i="6" s="1"/>
  <c r="S20" i="6" s="1"/>
  <c r="L24" i="6"/>
  <c r="Q24" i="6"/>
  <c r="R24" i="6" s="1"/>
  <c r="S24" i="6" s="1"/>
  <c r="Q16" i="5"/>
  <c r="R16" i="5" s="1"/>
  <c r="S16" i="5" s="1"/>
  <c r="L16" i="5"/>
  <c r="Q13" i="5"/>
  <c r="R13" i="5" s="1"/>
  <c r="S13" i="5" s="1"/>
  <c r="L13" i="5"/>
  <c r="Q5" i="5"/>
  <c r="R5" i="5" s="1"/>
  <c r="S5" i="5" s="1"/>
  <c r="L5" i="5"/>
  <c r="K6" i="8"/>
  <c r="Q6" i="5"/>
  <c r="R6" i="5" s="1"/>
  <c r="S6" i="5" s="1"/>
  <c r="L6" i="5"/>
  <c r="L10" i="5"/>
  <c r="K10" i="8"/>
  <c r="Q10" i="5"/>
  <c r="R10" i="5" s="1"/>
  <c r="S10" i="5" s="1"/>
  <c r="L18" i="5"/>
  <c r="Q18" i="5"/>
  <c r="R18" i="5" s="1"/>
  <c r="S18" i="5" s="1"/>
  <c r="L23" i="5"/>
  <c r="Q23" i="5"/>
  <c r="R23" i="5" s="1"/>
  <c r="S23" i="5" s="1"/>
  <c r="N32" i="6"/>
  <c r="Q32" i="6"/>
  <c r="R32" i="6" s="1"/>
  <c r="S32" i="6" s="1"/>
  <c r="N36" i="6"/>
  <c r="Q36" i="6"/>
  <c r="R36" i="6" s="1"/>
  <c r="S36" i="6" s="1"/>
  <c r="N40" i="6"/>
  <c r="Q40" i="6"/>
  <c r="R40" i="6" s="1"/>
  <c r="S40" i="6" s="1"/>
  <c r="N16" i="7"/>
  <c r="M16" i="8"/>
  <c r="N16" i="8" s="1"/>
  <c r="Q16" i="7"/>
  <c r="R16" i="7" s="1"/>
  <c r="S16" i="7" s="1"/>
  <c r="N7" i="7"/>
  <c r="M7" i="8"/>
  <c r="Q7" i="7"/>
  <c r="R7" i="7" s="1"/>
  <c r="S7" i="7" s="1"/>
  <c r="L24" i="7"/>
  <c r="Q24" i="7"/>
  <c r="R24" i="7" s="1"/>
  <c r="S24" i="7" s="1"/>
  <c r="L28" i="7"/>
  <c r="Q28" i="7"/>
  <c r="R28" i="7" s="1"/>
  <c r="S28" i="7" s="1"/>
  <c r="N8" i="7"/>
  <c r="M8" i="8"/>
  <c r="N8" i="8" s="1"/>
  <c r="Q8" i="7"/>
  <c r="R8" i="7" s="1"/>
  <c r="S8" i="7" s="1"/>
  <c r="L26" i="5"/>
  <c r="Q26" i="5"/>
  <c r="R26" i="5" s="1"/>
  <c r="S26" i="5" s="1"/>
  <c r="N19" i="6"/>
  <c r="N7" i="6"/>
  <c r="Q7" i="6"/>
  <c r="R7" i="6" s="1"/>
  <c r="S7" i="6" s="1"/>
  <c r="N9" i="6"/>
  <c r="M9" i="8"/>
  <c r="Q9" i="6"/>
  <c r="R9" i="6" s="1"/>
  <c r="S9" i="6" s="1"/>
  <c r="N14" i="6"/>
  <c r="M14" i="8"/>
  <c r="Q14" i="6"/>
  <c r="R14" i="6" s="1"/>
  <c r="S14" i="6" s="1"/>
  <c r="N21" i="6"/>
  <c r="Q21" i="6"/>
  <c r="R21" i="6" s="1"/>
  <c r="S21" i="6" s="1"/>
  <c r="N25" i="6"/>
  <c r="Q25" i="6"/>
  <c r="R25" i="6" s="1"/>
  <c r="S25" i="6" s="1"/>
  <c r="M13" i="8"/>
  <c r="N13" i="8" s="1"/>
  <c r="N13" i="5"/>
  <c r="M6" i="8"/>
  <c r="N6" i="8" s="1"/>
  <c r="N6" i="5"/>
  <c r="Q8" i="5"/>
  <c r="R8" i="5" s="1"/>
  <c r="S8" i="5" s="1"/>
  <c r="L8" i="5"/>
  <c r="N11" i="5"/>
  <c r="M11" i="8"/>
  <c r="Q11" i="5"/>
  <c r="R11" i="5" s="1"/>
  <c r="S11" i="5" s="1"/>
  <c r="N20" i="5"/>
  <c r="Q20" i="5"/>
  <c r="R20" i="5" s="1"/>
  <c r="S20" i="5" s="1"/>
  <c r="N30" i="6"/>
  <c r="Q30" i="6"/>
  <c r="R30" i="6" s="1"/>
  <c r="S30" i="6" s="1"/>
  <c r="N34" i="6"/>
  <c r="Q34" i="6"/>
  <c r="R34" i="6" s="1"/>
  <c r="S34" i="6" s="1"/>
  <c r="N38" i="6"/>
  <c r="Q38" i="6"/>
  <c r="R38" i="6" s="1"/>
  <c r="S38" i="6" s="1"/>
  <c r="L44" i="6"/>
  <c r="Q44" i="6"/>
  <c r="R44" i="6" s="1"/>
  <c r="S44" i="6" s="1"/>
  <c r="N15" i="7"/>
  <c r="M15" i="8"/>
  <c r="N15" i="8" s="1"/>
  <c r="Q15" i="7"/>
  <c r="R15" i="7" s="1"/>
  <c r="S15" i="7" s="1"/>
  <c r="N26" i="7"/>
  <c r="Q26" i="7"/>
  <c r="R26" i="7" s="1"/>
  <c r="S26" i="7" s="1"/>
  <c r="N25" i="7"/>
  <c r="Q25" i="7"/>
  <c r="R25" i="7" s="1"/>
  <c r="S25" i="7" s="1"/>
  <c r="N5" i="7"/>
  <c r="M5" i="8"/>
  <c r="N5" i="8" s="1"/>
  <c r="Q5" i="7"/>
  <c r="R5" i="7" s="1"/>
  <c r="S5" i="7" s="1"/>
  <c r="Q4" i="8" l="1"/>
  <c r="R4" i="8" s="1"/>
  <c r="S4" i="8" s="1"/>
  <c r="D11" i="13"/>
  <c r="N12" i="8"/>
  <c r="Q12" i="8"/>
  <c r="R12" i="8" s="1"/>
  <c r="S12" i="8" s="1"/>
  <c r="Q17" i="8"/>
  <c r="R17" i="8" s="1"/>
  <c r="S17" i="8" s="1"/>
  <c r="D10" i="13"/>
  <c r="N9" i="8"/>
  <c r="Q9" i="8"/>
  <c r="R9" i="8" s="1"/>
  <c r="S9" i="8" s="1"/>
  <c r="L13" i="8"/>
  <c r="Q13" i="8"/>
  <c r="R13" i="8" s="1"/>
  <c r="S13" i="8" s="1"/>
  <c r="L16" i="8"/>
  <c r="Q16" i="8"/>
  <c r="R16" i="8" s="1"/>
  <c r="S16" i="8" s="1"/>
  <c r="N11" i="8"/>
  <c r="Q11" i="8"/>
  <c r="R11" i="8" s="1"/>
  <c r="S11" i="8" s="1"/>
  <c r="N14" i="8"/>
  <c r="Q14" i="8"/>
  <c r="R14" i="8" s="1"/>
  <c r="S14" i="8" s="1"/>
  <c r="N7" i="8"/>
  <c r="Q7" i="8"/>
  <c r="R7" i="8" s="1"/>
  <c r="S7" i="8" s="1"/>
  <c r="L10" i="8"/>
  <c r="Q10" i="8"/>
  <c r="R10" i="8" s="1"/>
  <c r="S10" i="8" s="1"/>
  <c r="L6" i="8"/>
  <c r="Q6" i="8"/>
  <c r="R6" i="8" s="1"/>
  <c r="S6" i="8" s="1"/>
  <c r="L8" i="8"/>
  <c r="Q8" i="8"/>
  <c r="R8" i="8" s="1"/>
  <c r="S8" i="8" s="1"/>
  <c r="L15" i="8"/>
  <c r="Q15" i="8"/>
  <c r="R15" i="8" s="1"/>
  <c r="S15" i="8" s="1"/>
  <c r="L5" i="8"/>
  <c r="Q5" i="8"/>
  <c r="R5" i="8" s="1"/>
  <c r="S5" i="8" s="1"/>
  <c r="C16" i="13" l="1"/>
  <c r="C15" i="13"/>
  <c r="E11" i="13"/>
  <c r="E10" i="13"/>
  <c r="F10" i="13"/>
  <c r="F11" i="13"/>
</calcChain>
</file>

<file path=xl/sharedStrings.xml><?xml version="1.0" encoding="utf-8"?>
<sst xmlns="http://schemas.openxmlformats.org/spreadsheetml/2006/main" count="513" uniqueCount="118">
  <si>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</si>
  <si>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</si>
  <si>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</si>
  <si>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</si>
  <si>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</si>
  <si>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</si>
  <si>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</si>
  <si>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</si>
  <si>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</si>
  <si>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</si>
  <si>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</si>
  <si>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</si>
  <si>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</si>
  <si>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</si>
  <si>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</si>
  <si>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</si>
  <si>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</si>
  <si>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</si>
  <si>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</si>
  <si>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</si>
  <si>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</si>
  <si>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</si>
  <si>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</si>
  <si>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</si>
  <si>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</si>
  <si>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</si>
  <si>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</si>
  <si>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</si>
  <si>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</si>
  <si>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</si>
  <si>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</si>
  <si>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</si>
  <si>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</si>
  <si>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</si>
  <si>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</si>
  <si>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</si>
  <si>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</si>
  <si>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</si>
  <si>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</si>
  <si>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</si>
  <si>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</si>
  <si>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</si>
  <si>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</si>
  <si>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</si>
  <si>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</si>
  <si>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</si>
  <si>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</si>
  <si>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</si>
  <si>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</si>
  <si>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</si>
  <si>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</si>
  <si>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</si>
  <si>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</si>
  <si>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</si>
  <si>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</si>
  <si>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</si>
  <si>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</si>
  <si>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</si>
  <si>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</si>
  <si>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</si>
  <si>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</si>
  <si>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</si>
  <si>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</si>
  <si>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</si>
  <si>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</si>
  <si>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r>
      <t xml:space="preserve">*** </t>
    </r>
    <r>
      <rPr>
        <b/>
        <sz val="20"/>
        <color indexed="14"/>
        <rFont val="Cordia New"/>
        <family val="2"/>
        <charset val="222"/>
      </rPr>
      <t>Secret</t>
    </r>
    <r>
      <rPr>
        <sz val="14"/>
        <rFont val="Cordia New"/>
        <family val="2"/>
      </rPr>
      <t xml:space="preserve"> = การยกเลิกการป้องกัน เพื่อแก้ไขข้อมูลเป็นกรณีพิเศษพิเศษ กรุณา กด</t>
    </r>
    <r>
      <rPr>
        <sz val="14"/>
        <color indexed="12"/>
        <rFont val="Cordia New"/>
        <family val="2"/>
        <charset val="222"/>
      </rPr>
      <t xml:space="preserve"> </t>
    </r>
    <r>
      <rPr>
        <u/>
        <sz val="14"/>
        <color indexed="12"/>
        <rFont val="Cordia New"/>
        <family val="2"/>
        <charset val="222"/>
      </rPr>
      <t>เครื่องมือ/การป้องกัน/ยกเลิกการป้องกัน</t>
    </r>
    <r>
      <rPr>
        <u/>
        <sz val="14"/>
        <rFont val="Cordia New"/>
        <family val="2"/>
        <charset val="222"/>
      </rPr>
      <t xml:space="preserve"> </t>
    </r>
    <r>
      <rPr>
        <sz val="14"/>
        <rFont val="Cordia New"/>
        <family val="2"/>
      </rPr>
      <t xml:space="preserve">รหัสผ่าน </t>
    </r>
    <r>
      <rPr>
        <sz val="14"/>
        <color indexed="10"/>
        <rFont val="Cordia New"/>
        <family val="2"/>
        <charset val="222"/>
      </rPr>
      <t>pop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</si>
  <si>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</si>
  <si>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</si>
  <si>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</si>
  <si>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</si>
  <si>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</si>
  <si>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</si>
  <si>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</si>
  <si>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</si>
  <si>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</si>
  <si>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</si>
  <si>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</si>
  <si>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</si>
  <si>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</si>
  <si>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</si>
  <si>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</si>
  <si>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</si>
  <si>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ประจำตัว</t>
  </si>
  <si>
    <r>
      <t xml:space="preserve">ปี 2561 - </t>
    </r>
    <r>
      <rPr>
        <b/>
        <sz val="16"/>
        <rFont val="BrowalliaUPC"/>
        <family val="2"/>
        <charset val="222"/>
      </rPr>
      <t>SDQ</t>
    </r>
  </si>
  <si>
    <t>ครู วิทยฐานะ ครุชำนาญการ</t>
  </si>
  <si>
    <t>ลงชื่อ………..……………………………ผู้รายงาน</t>
  </si>
  <si>
    <t>ภาพรวม 5 ด้าน</t>
  </si>
  <si>
    <t>นายธนาศักดิ์  บุญงาม</t>
  </si>
  <si>
    <t>นายธีรพงษ์  ใจสิน</t>
  </si>
  <si>
    <t>นายนพดล  สุริยนต์</t>
  </si>
  <si>
    <t>นายบุญญฤทธิ์  พันธ์สน</t>
  </si>
  <si>
    <t>นายวรัญชิต   อินทรสุริยวงศ์</t>
  </si>
  <si>
    <t>นางสาวจารุมน  รามัญพงษ์</t>
  </si>
  <si>
    <t>นางสาวทิพวรรณ  แช่มชื่น</t>
  </si>
  <si>
    <t>นางส่าวนันทวรรณ  เพ็งสอน</t>
  </si>
  <si>
    <t>นางสาวพิไลวรรณ  สังข์ทัด</t>
  </si>
  <si>
    <t>นางสาวภัคธิชา  ขำแนม</t>
  </si>
  <si>
    <t>นางสาวริษฎา  สุภาพจน์</t>
  </si>
  <si>
    <t>นางสาวสิริรัตน์  พูลสวัสดิ์</t>
  </si>
  <si>
    <t>นางสาวอรพิชญ์  วงษ์แดง</t>
  </si>
  <si>
    <t>นางสาวกัญญาณัฐ  เรื่อศรีจันทร์</t>
  </si>
  <si>
    <t>62</t>
  </si>
  <si>
    <t>00637</t>
  </si>
  <si>
    <t>01307</t>
  </si>
  <si>
    <t>00754</t>
  </si>
  <si>
    <t>00716</t>
  </si>
  <si>
    <t>00644</t>
  </si>
  <si>
    <t>01310</t>
  </si>
  <si>
    <t>00605</t>
  </si>
  <si>
    <t>00554</t>
  </si>
  <si>
    <t>00775</t>
  </si>
  <si>
    <t>00696</t>
  </si>
  <si>
    <t>00776</t>
  </si>
  <si>
    <t>00667</t>
  </si>
  <si>
    <t>01479</t>
  </si>
  <si>
    <t>00506</t>
  </si>
  <si>
    <t>ชั้นมัธยมศึกษาปีที่ 6/2</t>
  </si>
  <si>
    <t>(นางสาวกชกานต์  แสงอธิวัชร์)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</si>
</sst>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4"/>
      <name val="Cordia New"/>
      <charset val="222"/>
    </font>
    <font>
      <b/>
      <sz val="14"/>
      <name val="Cordia New"/>
      <family val="2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8"/>
      <color indexed="10"/>
      <name val="BrowalliaUPC"/>
      <family val="2"/>
      <charset val="222"/>
    </font>
    <font>
      <b/>
      <sz val="20"/>
      <color indexed="14"/>
      <name val="Cordia New"/>
      <family val="2"/>
      <charset val="222"/>
    </font>
    <font>
      <sz val="14"/>
      <color indexed="12"/>
      <name val="Cordia New"/>
      <family val="2"/>
      <charset val="222"/>
    </font>
    <font>
      <u/>
      <sz val="14"/>
      <color indexed="12"/>
      <name val="Cordia New"/>
      <family val="2"/>
      <charset val="222"/>
    </font>
    <font>
      <u/>
      <sz val="14"/>
      <name val="Cordia New"/>
      <family val="2"/>
      <charset val="222"/>
    </font>
    <font>
      <sz val="14"/>
      <color indexed="10"/>
      <name val="Cordia New"/>
      <family val="2"/>
      <charset val="222"/>
    </font>
    <font>
      <b/>
      <sz val="16"/>
      <name val="BrowalliaUPC"/>
      <family val="2"/>
      <charset val="222"/>
    </font>
    <font>
      <b/>
      <sz val="14"/>
      <name val="BrowalliaUPC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theme="1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sz val="14"/>
      <name val="TH SarabunIT๙"/>
      <family val="2"/>
    </font>
    <font>
      <b/>
      <sz val="14"/>
      <name val="TH SarabunIT๙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5">
    <xf numFmtId="0" fontId="0" fillId="0" borderId="0" xfId="0"/>
    <xf numFmtId="0" fontId="3" fillId="0" borderId="0" xfId="0" applyFont="1"/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/>
    <xf numFmtId="1" fontId="3" fillId="0" borderId="17" xfId="0" applyNumberFormat="1" applyFont="1" applyFill="1" applyBorder="1" applyAlignment="1">
      <alignment horizontal="center"/>
    </xf>
    <xf numFmtId="1" fontId="3" fillId="0" borderId="18" xfId="0" applyNumberFormat="1" applyFont="1" applyBorder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/>
    <xf numFmtId="1" fontId="3" fillId="0" borderId="28" xfId="0" applyNumberFormat="1" applyFont="1" applyFill="1" applyBorder="1" applyAlignment="1">
      <alignment horizontal="center"/>
    </xf>
    <xf numFmtId="1" fontId="3" fillId="0" borderId="29" xfId="0" applyNumberFormat="1" applyFont="1" applyBorder="1" applyAlignment="1">
      <alignment horizontal="left"/>
    </xf>
    <xf numFmtId="0" fontId="3" fillId="0" borderId="2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5" fillId="2" borderId="33" xfId="0" applyFont="1" applyFill="1" applyBorder="1"/>
    <xf numFmtId="0" fontId="3" fillId="2" borderId="1" xfId="0" applyFont="1" applyFill="1" applyBorder="1"/>
    <xf numFmtId="0" fontId="3" fillId="2" borderId="37" xfId="0" applyFont="1" applyFill="1" applyBorder="1"/>
    <xf numFmtId="1" fontId="3" fillId="2" borderId="3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1" fontId="3" fillId="2" borderId="17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left"/>
    </xf>
    <xf numFmtId="0" fontId="2" fillId="2" borderId="0" xfId="0" applyFont="1" applyFill="1" applyBorder="1"/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/>
    <xf numFmtId="0" fontId="2" fillId="2" borderId="3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31" xfId="0" applyFont="1" applyFill="1" applyBorder="1"/>
    <xf numFmtId="0" fontId="2" fillId="2" borderId="26" xfId="0" applyFont="1" applyFill="1" applyBorder="1" applyAlignment="1">
      <alignment horizontal="center"/>
    </xf>
    <xf numFmtId="0" fontId="2" fillId="2" borderId="30" xfId="0" applyFont="1" applyFill="1" applyBorder="1"/>
    <xf numFmtId="0" fontId="3" fillId="2" borderId="3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horizontal="left"/>
    </xf>
    <xf numFmtId="0" fontId="3" fillId="2" borderId="2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2" fillId="2" borderId="33" xfId="0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3" borderId="0" xfId="0" applyFill="1"/>
    <xf numFmtId="0" fontId="2" fillId="2" borderId="0" xfId="0" applyFont="1" applyFill="1"/>
    <xf numFmtId="49" fontId="3" fillId="2" borderId="39" xfId="0" applyNumberFormat="1" applyFont="1" applyFill="1" applyBorder="1" applyAlignment="1" applyProtection="1">
      <alignment horizontal="center" vertical="center"/>
      <protection locked="0"/>
    </xf>
    <xf numFmtId="49" fontId="3" fillId="2" borderId="40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41" xfId="0" applyNumberFormat="1" applyFont="1" applyFill="1" applyBorder="1" applyAlignment="1">
      <alignment horizontal="center" vertical="center"/>
    </xf>
    <xf numFmtId="49" fontId="3" fillId="2" borderId="41" xfId="0" applyNumberFormat="1" applyFont="1" applyFill="1" applyBorder="1" applyAlignment="1" applyProtection="1">
      <alignment horizontal="center" vertical="center"/>
      <protection locked="0"/>
    </xf>
    <xf numFmtId="49" fontId="3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49" fontId="14" fillId="0" borderId="32" xfId="0" applyNumberFormat="1" applyFont="1" applyBorder="1" applyAlignment="1" applyProtection="1">
      <alignment horizontal="center" vertical="center"/>
      <protection locked="0"/>
    </xf>
    <xf numFmtId="49" fontId="15" fillId="0" borderId="13" xfId="0" applyNumberFormat="1" applyFont="1" applyFill="1" applyBorder="1" applyAlignment="1">
      <alignment horizontal="center" vertical="center"/>
    </xf>
    <xf numFmtId="49" fontId="14" fillId="0" borderId="11" xfId="0" applyNumberFormat="1" applyFont="1" applyBorder="1" applyAlignment="1" applyProtection="1">
      <alignment horizontal="center" vertical="center"/>
      <protection locked="0"/>
    </xf>
    <xf numFmtId="49" fontId="14" fillId="0" borderId="18" xfId="0" applyNumberFormat="1" applyFont="1" applyBorder="1" applyAlignment="1" applyProtection="1">
      <alignment horizontal="center" vertical="center"/>
      <protection locked="0"/>
    </xf>
    <xf numFmtId="49" fontId="14" fillId="0" borderId="4" xfId="0" applyNumberFormat="1" applyFont="1" applyBorder="1" applyAlignment="1" applyProtection="1">
      <alignment horizontal="center" vertical="center"/>
      <protection locked="0"/>
    </xf>
    <xf numFmtId="49" fontId="14" fillId="0" borderId="55" xfId="0" applyNumberFormat="1" applyFont="1" applyBorder="1" applyAlignment="1" applyProtection="1">
      <alignment horizontal="center" vertical="center"/>
      <protection locked="0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1" fontId="14" fillId="0" borderId="5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4" xfId="0" applyFont="1" applyBorder="1"/>
    <xf numFmtId="0" fontId="14" fillId="2" borderId="34" xfId="0" applyFont="1" applyFill="1" applyBorder="1"/>
    <xf numFmtId="0" fontId="14" fillId="2" borderId="35" xfId="0" applyFont="1" applyFill="1" applyBorder="1"/>
    <xf numFmtId="0" fontId="14" fillId="2" borderId="36" xfId="0" applyFont="1" applyFill="1" applyBorder="1"/>
    <xf numFmtId="0" fontId="14" fillId="0" borderId="0" xfId="0" applyFont="1"/>
    <xf numFmtId="0" fontId="16" fillId="0" borderId="1" xfId="0" applyFont="1" applyBorder="1" applyAlignment="1">
      <alignment horizontal="center"/>
    </xf>
    <xf numFmtId="0" fontId="14" fillId="0" borderId="0" xfId="0" applyFont="1" applyBorder="1"/>
    <xf numFmtId="0" fontId="14" fillId="2" borderId="13" xfId="0" applyFont="1" applyFill="1" applyBorder="1"/>
    <xf numFmtId="0" fontId="14" fillId="2" borderId="16" xfId="0" applyFont="1" applyFill="1" applyBorder="1"/>
    <xf numFmtId="0" fontId="14" fillId="2" borderId="15" xfId="0" applyFont="1" applyFill="1" applyBorder="1"/>
    <xf numFmtId="0" fontId="16" fillId="2" borderId="33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4" fillId="2" borderId="20" xfId="0" applyFont="1" applyFill="1" applyBorder="1"/>
    <xf numFmtId="0" fontId="14" fillId="2" borderId="23" xfId="0" applyFont="1" applyFill="1" applyBorder="1"/>
    <xf numFmtId="0" fontId="14" fillId="2" borderId="22" xfId="0" applyFont="1" applyFill="1" applyBorder="1"/>
    <xf numFmtId="49" fontId="14" fillId="2" borderId="47" xfId="0" applyNumberFormat="1" applyFont="1" applyFill="1" applyBorder="1" applyAlignment="1" applyProtection="1">
      <alignment horizontal="center" vertical="center"/>
      <protection locked="0"/>
    </xf>
    <xf numFmtId="0" fontId="14" fillId="0" borderId="4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0" borderId="0" xfId="0" applyFont="1" applyFill="1"/>
    <xf numFmtId="0" fontId="17" fillId="0" borderId="0" xfId="0" applyFont="1"/>
    <xf numFmtId="49" fontId="14" fillId="2" borderId="39" xfId="0" applyNumberFormat="1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49" fontId="14" fillId="2" borderId="41" xfId="0" applyNumberFormat="1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49" fontId="14" fillId="2" borderId="40" xfId="0" applyNumberFormat="1" applyFont="1" applyFill="1" applyBorder="1" applyAlignment="1" applyProtection="1">
      <alignment horizontal="center" vertical="center"/>
      <protection locked="0"/>
    </xf>
    <xf numFmtId="0" fontId="14" fillId="0" borderId="51" xfId="0" applyFont="1" applyFill="1" applyBorder="1" applyAlignment="1">
      <alignment horizontal="center" vertical="center"/>
    </xf>
    <xf numFmtId="49" fontId="14" fillId="2" borderId="52" xfId="0" applyNumberFormat="1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7" fillId="2" borderId="56" xfId="0" applyFont="1" applyFill="1" applyBorder="1" applyAlignment="1">
      <alignment horizontal="center" vertical="center"/>
    </xf>
    <xf numFmtId="0" fontId="17" fillId="2" borderId="57" xfId="0" applyFont="1" applyFill="1" applyBorder="1" applyAlignment="1">
      <alignment horizontal="center" vertical="center"/>
    </xf>
    <xf numFmtId="0" fontId="17" fillId="2" borderId="61" xfId="0" applyFont="1" applyFill="1" applyBorder="1" applyAlignment="1">
      <alignment horizontal="center" vertical="center"/>
    </xf>
    <xf numFmtId="0" fontId="17" fillId="2" borderId="58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49" fontId="14" fillId="2" borderId="39" xfId="0" applyNumberFormat="1" applyFont="1" applyFill="1" applyBorder="1" applyAlignment="1" applyProtection="1">
      <alignment horizontal="center" vertical="center"/>
      <protection locked="0"/>
    </xf>
    <xf numFmtId="49" fontId="14" fillId="2" borderId="11" xfId="0" applyNumberFormat="1" applyFont="1" applyFill="1" applyBorder="1" applyAlignment="1">
      <alignment horizontal="center" vertical="center"/>
    </xf>
    <xf numFmtId="49" fontId="14" fillId="2" borderId="4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0" borderId="21" xfId="0" applyNumberFormat="1" applyFont="1" applyBorder="1" applyAlignment="1" applyProtection="1">
      <alignment horizontal="center" vertical="center"/>
      <protection locked="0"/>
    </xf>
    <xf numFmtId="0" fontId="14" fillId="0" borderId="44" xfId="0" applyNumberFormat="1" applyFont="1" applyBorder="1" applyAlignment="1">
      <alignment vertical="center"/>
    </xf>
    <xf numFmtId="0" fontId="14" fillId="0" borderId="14" xfId="0" applyNumberFormat="1" applyFont="1" applyBorder="1" applyAlignment="1">
      <alignment vertical="center"/>
    </xf>
    <xf numFmtId="0" fontId="14" fillId="0" borderId="21" xfId="0" applyNumberFormat="1" applyFont="1" applyBorder="1" applyAlignment="1">
      <alignment vertical="center"/>
    </xf>
    <xf numFmtId="0" fontId="14" fillId="0" borderId="7" xfId="0" applyNumberFormat="1" applyFont="1" applyBorder="1" applyAlignment="1">
      <alignment vertical="center"/>
    </xf>
    <xf numFmtId="0" fontId="14" fillId="2" borderId="4" xfId="0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/>
    </xf>
    <xf numFmtId="1" fontId="14" fillId="2" borderId="4" xfId="0" applyNumberFormat="1" applyFont="1" applyFill="1" applyBorder="1" applyAlignment="1">
      <alignment horizontal="left"/>
    </xf>
    <xf numFmtId="0" fontId="14" fillId="2" borderId="3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1" fontId="14" fillId="2" borderId="17" xfId="0" applyNumberFormat="1" applyFont="1" applyFill="1" applyBorder="1" applyAlignment="1">
      <alignment horizontal="center"/>
    </xf>
    <xf numFmtId="1" fontId="14" fillId="2" borderId="18" xfId="0" applyNumberFormat="1" applyFont="1" applyFill="1" applyBorder="1" applyAlignment="1">
      <alignment horizontal="left"/>
    </xf>
    <xf numFmtId="0" fontId="14" fillId="2" borderId="38" xfId="0" applyFont="1" applyFill="1" applyBorder="1" applyAlignment="1">
      <alignment horizontal="center" vertical="center"/>
    </xf>
    <xf numFmtId="0" fontId="2" fillId="0" borderId="0" xfId="0" quotePrefix="1" applyFont="1" applyBorder="1"/>
    <xf numFmtId="0" fontId="2" fillId="0" borderId="0" xfId="0" applyFont="1" applyBorder="1"/>
    <xf numFmtId="0" fontId="16" fillId="0" borderId="0" xfId="0" applyFont="1"/>
    <xf numFmtId="0" fontId="16" fillId="0" borderId="29" xfId="0" applyFont="1" applyBorder="1"/>
    <xf numFmtId="0" fontId="16" fillId="0" borderId="33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33" xfId="0" applyFont="1" applyBorder="1"/>
    <xf numFmtId="0" fontId="16" fillId="0" borderId="25" xfId="0" applyFont="1" applyBorder="1"/>
    <xf numFmtId="0" fontId="16" fillId="0" borderId="27" xfId="0" applyFont="1" applyBorder="1" applyAlignment="1">
      <alignment horizontal="center"/>
    </xf>
    <xf numFmtId="0" fontId="16" fillId="0" borderId="31" xfId="0" applyFont="1" applyBorder="1"/>
    <xf numFmtId="0" fontId="16" fillId="0" borderId="30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30" xfId="0" applyFont="1" applyBorder="1"/>
    <xf numFmtId="49" fontId="14" fillId="0" borderId="39" xfId="0" applyNumberFormat="1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>
      <alignment horizontal="center" vertical="center"/>
    </xf>
    <xf numFmtId="1" fontId="14" fillId="0" borderId="3" xfId="0" applyNumberFormat="1" applyFont="1" applyFill="1" applyBorder="1" applyAlignment="1">
      <alignment horizontal="center"/>
    </xf>
    <xf numFmtId="1" fontId="14" fillId="0" borderId="4" xfId="0" applyNumberFormat="1" applyFont="1" applyBorder="1" applyAlignment="1">
      <alignment horizontal="left"/>
    </xf>
    <xf numFmtId="0" fontId="14" fillId="0" borderId="3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49" fontId="14" fillId="0" borderId="40" xfId="0" applyNumberFormat="1" applyFont="1" applyFill="1" applyBorder="1" applyAlignment="1">
      <alignment horizontal="center" vertical="center"/>
    </xf>
    <xf numFmtId="49" fontId="14" fillId="0" borderId="39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1" fontId="14" fillId="0" borderId="28" xfId="0" applyNumberFormat="1" applyFont="1" applyFill="1" applyBorder="1" applyAlignment="1">
      <alignment horizontal="center"/>
    </xf>
    <xf numFmtId="1" fontId="14" fillId="0" borderId="29" xfId="0" applyNumberFormat="1" applyFont="1" applyBorder="1" applyAlignment="1">
      <alignment horizontal="left"/>
    </xf>
    <xf numFmtId="0" fontId="14" fillId="0" borderId="28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1" fontId="14" fillId="0" borderId="17" xfId="0" applyNumberFormat="1" applyFont="1" applyFill="1" applyBorder="1" applyAlignment="1">
      <alignment horizontal="center"/>
    </xf>
    <xf numFmtId="1" fontId="14" fillId="0" borderId="18" xfId="0" applyNumberFormat="1" applyFont="1" applyBorder="1" applyAlignment="1">
      <alignment horizontal="left"/>
    </xf>
    <xf numFmtId="0" fontId="14" fillId="0" borderId="17" xfId="0" applyFont="1" applyFill="1" applyBorder="1" applyAlignment="1">
      <alignment horizontal="center" vertical="center"/>
    </xf>
    <xf numFmtId="0" fontId="16" fillId="0" borderId="0" xfId="0" applyFont="1" applyBorder="1"/>
    <xf numFmtId="0" fontId="16" fillId="0" borderId="0" xfId="0" quotePrefix="1" applyFont="1" applyBorder="1"/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29" xfId="0" applyFont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3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0" fontId="16" fillId="0" borderId="3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0" xfId="0" applyFont="1" applyBorder="1" applyAlignment="1">
      <alignment vertical="center"/>
    </xf>
    <xf numFmtId="0" fontId="14" fillId="0" borderId="62" xfId="0" applyFont="1" applyBorder="1" applyAlignment="1">
      <alignment vertical="center"/>
    </xf>
    <xf numFmtId="1" fontId="14" fillId="0" borderId="3" xfId="0" applyNumberFormat="1" applyFont="1" applyFill="1" applyBorder="1" applyAlignment="1">
      <alignment horizontal="center" vertical="center"/>
    </xf>
    <xf numFmtId="1" fontId="14" fillId="0" borderId="4" xfId="0" applyNumberFormat="1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" fontId="14" fillId="0" borderId="28" xfId="0" applyNumberFormat="1" applyFont="1" applyFill="1" applyBorder="1" applyAlignment="1">
      <alignment horizontal="center" vertical="center"/>
    </xf>
    <xf numFmtId="1" fontId="14" fillId="0" borderId="29" xfId="0" applyNumberFormat="1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" fontId="14" fillId="0" borderId="18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0" xfId="0" quotePrefix="1" applyFont="1" applyBorder="1" applyAlignment="1">
      <alignment vertical="center"/>
    </xf>
    <xf numFmtId="0" fontId="14" fillId="2" borderId="55" xfId="0" applyFont="1" applyFill="1" applyBorder="1" applyAlignment="1">
      <alignment horizontal="center" vertical="center"/>
    </xf>
    <xf numFmtId="1" fontId="14" fillId="2" borderId="53" xfId="0" applyNumberFormat="1" applyFont="1" applyFill="1" applyBorder="1" applyAlignment="1">
      <alignment horizontal="center"/>
    </xf>
    <xf numFmtId="0" fontId="14" fillId="2" borderId="54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1" fontId="14" fillId="2" borderId="48" xfId="0" applyNumberFormat="1" applyFont="1" applyFill="1" applyBorder="1" applyAlignment="1">
      <alignment horizontal="center"/>
    </xf>
    <xf numFmtId="0" fontId="14" fillId="2" borderId="48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49" fontId="14" fillId="2" borderId="42" xfId="0" applyNumberFormat="1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1" fontId="14" fillId="2" borderId="28" xfId="0" applyNumberFormat="1" applyFont="1" applyFill="1" applyBorder="1" applyAlignment="1">
      <alignment horizontal="center"/>
    </xf>
    <xf numFmtId="1" fontId="14" fillId="2" borderId="29" xfId="0" applyNumberFormat="1" applyFont="1" applyFill="1" applyBorder="1" applyAlignment="1">
      <alignment horizontal="left"/>
    </xf>
    <xf numFmtId="0" fontId="18" fillId="0" borderId="0" xfId="0" applyFont="1"/>
    <xf numFmtId="1" fontId="14" fillId="2" borderId="41" xfId="0" applyNumberFormat="1" applyFont="1" applyFill="1" applyBorder="1" applyAlignment="1">
      <alignment horizontal="center"/>
    </xf>
    <xf numFmtId="0" fontId="19" fillId="2" borderId="33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2" borderId="37" xfId="0" applyFont="1" applyFill="1" applyBorder="1" applyAlignment="1">
      <alignment vertical="center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4" fillId="0" borderId="66" xfId="0" applyFont="1" applyFill="1" applyBorder="1" applyAlignment="1" applyProtection="1">
      <alignment horizontal="center" vertical="center"/>
      <protection locked="0"/>
    </xf>
    <xf numFmtId="0" fontId="14" fillId="0" borderId="46" xfId="0" applyFont="1" applyFill="1" applyBorder="1" applyAlignment="1" applyProtection="1">
      <alignment horizontal="center" vertical="center"/>
      <protection locked="0"/>
    </xf>
    <xf numFmtId="0" fontId="14" fillId="0" borderId="63" xfId="0" applyFont="1" applyFill="1" applyBorder="1" applyAlignment="1" applyProtection="1">
      <alignment horizontal="center" vertical="center"/>
      <protection locked="0"/>
    </xf>
    <xf numFmtId="0" fontId="14" fillId="0" borderId="64" xfId="0" applyFont="1" applyFill="1" applyBorder="1" applyAlignment="1" applyProtection="1">
      <alignment horizontal="center" vertical="center"/>
      <protection locked="0"/>
    </xf>
    <xf numFmtId="0" fontId="14" fillId="0" borderId="65" xfId="0" applyFont="1" applyFill="1" applyBorder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horizontal="center" vertical="center"/>
      <protection locked="0"/>
    </xf>
    <xf numFmtId="0" fontId="14" fillId="0" borderId="57" xfId="0" applyFont="1" applyFill="1" applyBorder="1" applyAlignment="1" applyProtection="1">
      <alignment horizontal="center" vertical="center"/>
      <protection locked="0"/>
    </xf>
    <xf numFmtId="0" fontId="14" fillId="0" borderId="58" xfId="0" applyFont="1" applyFill="1" applyBorder="1" applyAlignment="1" applyProtection="1">
      <alignment horizontal="center" vertical="center"/>
      <protection locked="0"/>
    </xf>
    <xf numFmtId="0" fontId="14" fillId="0" borderId="59" xfId="0" applyFont="1" applyFill="1" applyBorder="1" applyAlignment="1" applyProtection="1">
      <alignment horizontal="center" vertical="center"/>
      <protection locked="0"/>
    </xf>
    <xf numFmtId="0" fontId="14" fillId="0" borderId="60" xfId="0" applyFont="1" applyFill="1" applyBorder="1" applyAlignment="1" applyProtection="1">
      <alignment horizontal="center" vertical="center"/>
      <protection locked="0"/>
    </xf>
    <xf numFmtId="0" fontId="14" fillId="2" borderId="28" xfId="0" applyFont="1" applyFill="1" applyBorder="1" applyAlignment="1">
      <alignment horizontal="center" vertical="center"/>
    </xf>
    <xf numFmtId="0" fontId="17" fillId="2" borderId="66" xfId="0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center"/>
    </xf>
    <xf numFmtId="1" fontId="14" fillId="2" borderId="11" xfId="0" applyNumberFormat="1" applyFont="1" applyFill="1" applyBorder="1" applyAlignment="1">
      <alignment horizontal="left"/>
    </xf>
    <xf numFmtId="0" fontId="14" fillId="2" borderId="1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4" fillId="0" borderId="45" xfId="0" applyFont="1" applyFill="1" applyBorder="1" applyAlignment="1" applyProtection="1">
      <alignment horizontal="center" vertical="center"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14" fillId="0" borderId="44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1" fontId="14" fillId="2" borderId="4" xfId="0" applyNumberFormat="1" applyFont="1" applyFill="1" applyBorder="1" applyAlignment="1">
      <alignment horizontal="left" vertical="center"/>
    </xf>
    <xf numFmtId="1" fontId="14" fillId="2" borderId="55" xfId="0" applyNumberFormat="1" applyFont="1" applyFill="1" applyBorder="1" applyAlignment="1">
      <alignment horizontal="left" vertical="center"/>
    </xf>
    <xf numFmtId="1" fontId="14" fillId="2" borderId="32" xfId="0" applyNumberFormat="1" applyFont="1" applyFill="1" applyBorder="1" applyAlignment="1">
      <alignment horizontal="left" vertical="center"/>
    </xf>
    <xf numFmtId="1" fontId="14" fillId="2" borderId="18" xfId="0" applyNumberFormat="1" applyFont="1" applyFill="1" applyBorder="1" applyAlignment="1">
      <alignment horizontal="left" vertical="center"/>
    </xf>
    <xf numFmtId="0" fontId="14" fillId="0" borderId="8" xfId="0" applyFont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20" fillId="0" borderId="0" xfId="0" applyFont="1"/>
    <xf numFmtId="0" fontId="21" fillId="0" borderId="0" xfId="0" applyFont="1" applyBorder="1"/>
    <xf numFmtId="0" fontId="21" fillId="0" borderId="0" xfId="0" applyFont="1"/>
    <xf numFmtId="0" fontId="16" fillId="4" borderId="29" xfId="0" applyFont="1" applyFill="1" applyBorder="1"/>
    <xf numFmtId="0" fontId="14" fillId="4" borderId="7" xfId="0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/>
    </xf>
    <xf numFmtId="0" fontId="16" fillId="5" borderId="29" xfId="0" applyFont="1" applyFill="1" applyBorder="1"/>
    <xf numFmtId="0" fontId="14" fillId="5" borderId="7" xfId="0" applyFont="1" applyFill="1" applyBorder="1" applyAlignment="1">
      <alignment horizontal="center"/>
    </xf>
    <xf numFmtId="0" fontId="14" fillId="5" borderId="21" xfId="0" applyFont="1" applyFill="1" applyBorder="1" applyAlignment="1">
      <alignment horizontal="center"/>
    </xf>
    <xf numFmtId="0" fontId="16" fillId="6" borderId="29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4" fillId="6" borderId="21" xfId="0" applyFont="1" applyFill="1" applyBorder="1" applyAlignment="1">
      <alignment horizontal="center"/>
    </xf>
    <xf numFmtId="0" fontId="16" fillId="7" borderId="29" xfId="0" applyFont="1" applyFill="1" applyBorder="1"/>
    <xf numFmtId="0" fontId="14" fillId="7" borderId="7" xfId="0" applyFont="1" applyFill="1" applyBorder="1" applyAlignment="1">
      <alignment horizontal="center"/>
    </xf>
    <xf numFmtId="0" fontId="14" fillId="7" borderId="21" xfId="0" applyFont="1" applyFill="1" applyBorder="1" applyAlignment="1">
      <alignment horizontal="center"/>
    </xf>
    <xf numFmtId="0" fontId="16" fillId="8" borderId="29" xfId="0" applyFont="1" applyFill="1" applyBorder="1" applyAlignment="1">
      <alignment horizontal="center"/>
    </xf>
    <xf numFmtId="0" fontId="14" fillId="8" borderId="6" xfId="0" applyFont="1" applyFill="1" applyBorder="1" applyAlignment="1">
      <alignment horizontal="center"/>
    </xf>
    <xf numFmtId="0" fontId="14" fillId="8" borderId="20" xfId="0" applyFont="1" applyFill="1" applyBorder="1" applyAlignment="1">
      <alignment horizontal="center"/>
    </xf>
    <xf numFmtId="0" fontId="16" fillId="9" borderId="29" xfId="0" applyFont="1" applyFill="1" applyBorder="1"/>
    <xf numFmtId="0" fontId="14" fillId="9" borderId="4" xfId="0" applyFont="1" applyFill="1" applyBorder="1" applyAlignment="1">
      <alignment horizontal="center"/>
    </xf>
    <xf numFmtId="0" fontId="14" fillId="9" borderId="18" xfId="0" applyFont="1" applyFill="1" applyBorder="1" applyAlignment="1">
      <alignment horizontal="center"/>
    </xf>
    <xf numFmtId="0" fontId="16" fillId="10" borderId="30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16" fillId="10" borderId="31" xfId="0" applyFont="1" applyFill="1" applyBorder="1"/>
    <xf numFmtId="0" fontId="16" fillId="10" borderId="33" xfId="0" applyFont="1" applyFill="1" applyBorder="1"/>
    <xf numFmtId="0" fontId="16" fillId="10" borderId="26" xfId="0" applyFont="1" applyFill="1" applyBorder="1" applyAlignment="1">
      <alignment horizontal="center"/>
    </xf>
    <xf numFmtId="0" fontId="16" fillId="10" borderId="30" xfId="0" applyFont="1" applyFill="1" applyBorder="1"/>
    <xf numFmtId="0" fontId="14" fillId="0" borderId="19" xfId="0" applyFont="1" applyBorder="1" applyAlignment="1">
      <alignment horizontal="center"/>
    </xf>
    <xf numFmtId="0" fontId="16" fillId="0" borderId="1" xfId="0" applyFont="1" applyBorder="1"/>
    <xf numFmtId="0" fontId="14" fillId="0" borderId="10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2" borderId="33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37" xfId="0" applyFont="1" applyFill="1" applyBorder="1" applyAlignment="1">
      <alignment horizontal="center"/>
    </xf>
    <xf numFmtId="0" fontId="14" fillId="2" borderId="44" xfId="0" applyFont="1" applyFill="1" applyBorder="1" applyAlignment="1">
      <alignment horizontal="center" textRotation="90"/>
    </xf>
    <xf numFmtId="0" fontId="14" fillId="2" borderId="14" xfId="0" applyFont="1" applyFill="1" applyBorder="1" applyAlignment="1">
      <alignment horizontal="center" textRotation="90"/>
    </xf>
    <xf numFmtId="0" fontId="14" fillId="2" borderId="21" xfId="0" applyFont="1" applyFill="1" applyBorder="1" applyAlignment="1">
      <alignment horizontal="center" textRotation="90"/>
    </xf>
    <xf numFmtId="0" fontId="14" fillId="2" borderId="45" xfId="0" applyFont="1" applyFill="1" applyBorder="1" applyAlignment="1">
      <alignment horizontal="center" textRotation="90"/>
    </xf>
    <xf numFmtId="0" fontId="14" fillId="2" borderId="12" xfId="0" applyFont="1" applyFill="1" applyBorder="1" applyAlignment="1">
      <alignment horizontal="center" textRotation="90"/>
    </xf>
    <xf numFmtId="0" fontId="14" fillId="2" borderId="19" xfId="0" applyFont="1" applyFill="1" applyBorder="1" applyAlignment="1">
      <alignment horizontal="center" textRotation="90"/>
    </xf>
    <xf numFmtId="0" fontId="14" fillId="2" borderId="32" xfId="0" applyFont="1" applyFill="1" applyBorder="1" applyAlignment="1">
      <alignment horizontal="center" textRotation="90"/>
    </xf>
    <xf numFmtId="0" fontId="14" fillId="2" borderId="11" xfId="0" applyFont="1" applyFill="1" applyBorder="1" applyAlignment="1">
      <alignment horizontal="center" textRotation="90"/>
    </xf>
    <xf numFmtId="0" fontId="14" fillId="2" borderId="18" xfId="0" applyFont="1" applyFill="1" applyBorder="1" applyAlignment="1">
      <alignment horizontal="center" textRotation="90"/>
    </xf>
    <xf numFmtId="0" fontId="14" fillId="2" borderId="34" xfId="0" applyFont="1" applyFill="1" applyBorder="1" applyAlignment="1">
      <alignment horizontal="center" textRotation="90"/>
    </xf>
    <xf numFmtId="0" fontId="14" fillId="2" borderId="13" xfId="0" applyFont="1" applyFill="1" applyBorder="1" applyAlignment="1">
      <alignment horizontal="center" textRotation="90"/>
    </xf>
    <xf numFmtId="0" fontId="14" fillId="2" borderId="20" xfId="0" applyFont="1" applyFill="1" applyBorder="1" applyAlignment="1">
      <alignment horizontal="center" textRotation="90"/>
    </xf>
    <xf numFmtId="0" fontId="2" fillId="2" borderId="33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6" fillId="0" borderId="3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75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สรุปภาพรวมการประเมิน </a:t>
            </a:r>
            <a:r>
              <a:rPr lang="en-US"/>
              <a:t>SDQ 5 </a:t>
            </a:r>
            <a:r>
              <a:rPr lang="th-TH"/>
              <a:t>ด้าน</a:t>
            </a:r>
          </a:p>
        </c:rich>
      </c:tx>
      <c:layout>
        <c:manualLayout>
          <c:xMode val="edge"/>
          <c:yMode val="edge"/>
          <c:x val="1.5698599160646188E-2"/>
          <c:y val="0.8049402125294477"/>
        </c:manualLayout>
      </c:layout>
      <c:overlay val="0"/>
      <c:spPr>
        <a:solidFill>
          <a:srgbClr val="FFFF00"/>
        </a:solidFill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888888" mc:Ignorable="a14" a14:legacySpreadsheetColorIndex="22">
                <a:gamma/>
                <a:shade val="70588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888888" mc:Ignorable="a14" a14:legacySpreadsheetColorIndex="22">
                <a:gamma/>
                <a:shade val="70588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715865320123412"/>
          <c:y val="3.9506268099604794E-2"/>
          <c:w val="0.86656267366766959"/>
          <c:h val="0.654322565399704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graph!$B$10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graph!$C$9:$G$9</c:f>
              <c:strCache>
                <c:ptCount val="5"/>
                <c:pt idx="0">
                  <c:v>อารมณ์</c:v>
                </c:pt>
                <c:pt idx="1">
                  <c:v>ประพฤติ</c:v>
                </c:pt>
                <c:pt idx="2">
                  <c:v>ไม่อยู่นิ่ง</c:v>
                </c:pt>
                <c:pt idx="3">
                  <c:v>เพื่อน</c:v>
                </c:pt>
                <c:pt idx="4">
                  <c:v>สังคม</c:v>
                </c:pt>
              </c:strCache>
            </c:strRef>
          </c:cat>
          <c:val>
            <c:numRef>
              <c:f>graph!$C$10:$G$10</c:f>
              <c:numCache>
                <c:formatCode>General</c:formatCode>
                <c:ptCount val="5"/>
                <c:pt idx="0">
                  <c:v>14</c:v>
                </c:pt>
                <c:pt idx="1">
                  <c:v>13</c:v>
                </c:pt>
                <c:pt idx="2">
                  <c:v>13</c:v>
                </c:pt>
                <c:pt idx="3">
                  <c:v>12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C-41D8-ABD1-11697779C719}"/>
            </c:ext>
          </c:extLst>
        </c:ser>
        <c:ser>
          <c:idx val="1"/>
          <c:order val="1"/>
          <c:tx>
            <c:strRef>
              <c:f>graph!$B$11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99FF" mc:Ignorable="a14" a14:legacySpreadsheetColorIndex="46"/>
                </a:gs>
                <a:gs pos="100000">
                  <a:srgbClr xmlns:mc="http://schemas.openxmlformats.org/markup-compatibility/2006" xmlns:a14="http://schemas.microsoft.com/office/drawing/2010/main" val="5E4776" mc:Ignorable="a14" a14:legacySpreadsheetColorIndex="4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graph!$C$9:$G$9</c:f>
              <c:strCache>
                <c:ptCount val="5"/>
                <c:pt idx="0">
                  <c:v>อารมณ์</c:v>
                </c:pt>
                <c:pt idx="1">
                  <c:v>ประพฤติ</c:v>
                </c:pt>
                <c:pt idx="2">
                  <c:v>ไม่อยู่นิ่ง</c:v>
                </c:pt>
                <c:pt idx="3">
                  <c:v>เพื่อน</c:v>
                </c:pt>
                <c:pt idx="4">
                  <c:v>สังคม</c:v>
                </c:pt>
              </c:strCache>
            </c:strRef>
          </c:cat>
          <c:val>
            <c:numRef>
              <c:f>graph!$C$11:$G$11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AC-41D8-ABD1-11697779C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84680240"/>
        <c:axId val="-1284685680"/>
        <c:axId val="0"/>
      </c:bar3DChart>
      <c:catAx>
        <c:axId val="-1284680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125" b="1" i="0" u="none" strike="noStrike" baseline="0">
                    <a:solidFill>
                      <a:srgbClr val="000000"/>
                    </a:solidFill>
                    <a:latin typeface="BrowalliaUPC"/>
                    <a:ea typeface="BrowalliaUPC"/>
                    <a:cs typeface="BrowalliaUPC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0015752256482"/>
              <c:y val="0.792594503748321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-128468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4685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BrowalliaUPC"/>
                    <a:ea typeface="BrowalliaUPC"/>
                    <a:cs typeface="BrowalliaUPC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1616963378878178"/>
              <c:y val="0.335803278846640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-1284680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82015215683264"/>
          <c:y val="0.79012536199209582"/>
          <c:w val="9.733131479600636E-2"/>
          <c:h val="0.195062198741798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60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 แสดงกลุ่ม ปกติ และ กลุ่มเสี่ยง</a:t>
            </a:r>
          </a:p>
        </c:rich>
      </c:tx>
      <c:layout>
        <c:manualLayout>
          <c:xMode val="edge"/>
          <c:yMode val="edge"/>
          <c:x val="9.419159496387712E-3"/>
          <c:y val="0.79521379863826491"/>
        </c:manualLayout>
      </c:layout>
      <c:overlay val="0"/>
      <c:spPr>
        <a:solidFill>
          <a:srgbClr val="FFFF00"/>
        </a:solidFill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9F9F9F" mc:Ignorable="a14" a14:legacySpreadsheetColorIndex="22">
                <a:gamma/>
                <a:shade val="8274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9F9F9F" mc:Ignorable="a14" a14:legacySpreadsheetColorIndex="22">
                <a:gamma/>
                <a:shade val="8274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84627177433263"/>
          <c:y val="5.8510714281076348E-2"/>
          <c:w val="0.83359561543031258"/>
          <c:h val="0.58776672073263059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CC99FF" mc:Ignorable="a14" a14:legacySpreadsheetColorIndex="46"/>
                  </a:gs>
                  <a:gs pos="100000">
                    <a:srgbClr xmlns:mc="http://schemas.openxmlformats.org/markup-compatibility/2006" xmlns:a14="http://schemas.microsoft.com/office/drawing/2010/main" val="5E4776" mc:Ignorable="a14" a14:legacySpreadsheetColorIndex="46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9C-4538-A7F7-18FB615615F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graph!$B$15:$B$16</c:f>
              <c:strCache>
                <c:ptCount val="2"/>
                <c:pt idx="0">
                  <c:v>ปกติ</c:v>
                </c:pt>
                <c:pt idx="1">
                  <c:v>เสี่ยง</c:v>
                </c:pt>
              </c:strCache>
            </c:strRef>
          </c:cat>
          <c:val>
            <c:numRef>
              <c:f>graph!$C$15:$C$16</c:f>
              <c:numCache>
                <c:formatCode>General</c:formatCode>
                <c:ptCount val="2"/>
                <c:pt idx="0">
                  <c:v>13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9C-4538-A7F7-18FB61561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84682960"/>
        <c:axId val="-1284681328"/>
        <c:axId val="0"/>
      </c:bar3DChart>
      <c:catAx>
        <c:axId val="-128468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2684514113791843"/>
              <c:y val="0.755320129810258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-1284681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4681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3500795278155722"/>
              <c:y val="0.2367024350461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-1284682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109959182109112"/>
          <c:y val="0.79255422071639781"/>
          <c:w val="9.1051875131747881E-2"/>
          <c:h val="0.194149188296298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put1!A2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15</xdr:col>
      <xdr:colOff>171450</xdr:colOff>
      <xdr:row>18</xdr:row>
      <xdr:rowOff>171450</xdr:rowOff>
    </xdr:to>
    <xdr:pic>
      <xdr:nvPicPr>
        <xdr:cNvPr id="2049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315450" cy="513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495300</xdr:colOff>
      <xdr:row>3</xdr:row>
      <xdr:rowOff>28575</xdr:rowOff>
    </xdr:from>
    <xdr:to>
      <xdr:col>14</xdr:col>
      <xdr:colOff>171450</xdr:colOff>
      <xdr:row>3</xdr:row>
      <xdr:rowOff>28575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495300" y="857250"/>
          <a:ext cx="8210550" cy="0"/>
        </a:xfrm>
        <a:prstGeom prst="line">
          <a:avLst/>
        </a:prstGeom>
        <a:noFill/>
        <a:ln w="476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21</xdr:row>
      <xdr:rowOff>209550</xdr:rowOff>
    </xdr:from>
    <xdr:to>
      <xdr:col>3</xdr:col>
      <xdr:colOff>1590675</xdr:colOff>
      <xdr:row>22</xdr:row>
      <xdr:rowOff>76200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21</xdr:row>
      <xdr:rowOff>209550</xdr:rowOff>
    </xdr:from>
    <xdr:to>
      <xdr:col>3</xdr:col>
      <xdr:colOff>1590675</xdr:colOff>
      <xdr:row>22</xdr:row>
      <xdr:rowOff>76200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21</xdr:row>
      <xdr:rowOff>209550</xdr:rowOff>
    </xdr:from>
    <xdr:to>
      <xdr:col>3</xdr:col>
      <xdr:colOff>1590675</xdr:colOff>
      <xdr:row>22</xdr:row>
      <xdr:rowOff>76200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45</xdr:row>
      <xdr:rowOff>200025</xdr:rowOff>
    </xdr:from>
    <xdr:to>
      <xdr:col>3</xdr:col>
      <xdr:colOff>1590675</xdr:colOff>
      <xdr:row>46</xdr:row>
      <xdr:rowOff>66675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633663" y="6510338"/>
          <a:ext cx="171450" cy="12858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9</xdr:col>
      <xdr:colOff>600075</xdr:colOff>
      <xdr:row>16</xdr:row>
      <xdr:rowOff>19050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16</xdr:row>
      <xdr:rowOff>38100</xdr:rowOff>
    </xdr:from>
    <xdr:to>
      <xdr:col>9</xdr:col>
      <xdr:colOff>600075</xdr:colOff>
      <xdr:row>30</xdr:row>
      <xdr:rowOff>19050</xdr:rowOff>
    </xdr:to>
    <xdr:graphicFrame macro="">
      <xdr:nvGraphicFramePr>
        <xdr:cNvPr id="7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O21" sqref="O21"/>
    </sheetView>
  </sheetViews>
  <sheetFormatPr defaultRowHeight="21.75" x14ac:dyDescent="0.5"/>
  <sheetData>
    <row r="1" spans="1:16" x14ac:dyDescent="0.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x14ac:dyDescent="0.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x14ac:dyDescent="0.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x14ac:dyDescent="0.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6" x14ac:dyDescent="0.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x14ac:dyDescent="0.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x14ac:dyDescent="0.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</row>
    <row r="8" spans="1:16" x14ac:dyDescent="0.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16" x14ac:dyDescent="0.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</row>
    <row r="10" spans="1:16" x14ac:dyDescent="0.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1:16" x14ac:dyDescent="0.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1:16" x14ac:dyDescent="0.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1:16" x14ac:dyDescent="0.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1:16" x14ac:dyDescent="0.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1:16" x14ac:dyDescent="0.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1:16" x14ac:dyDescent="0.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1:16" x14ac:dyDescent="0.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1:16" x14ac:dyDescent="0.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1:16" x14ac:dyDescent="0.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1" spans="1:16" ht="29.25" x14ac:dyDescent="0.6">
      <c r="B21" t="s">
        <v>65</v>
      </c>
    </row>
  </sheetData>
  <sheetProtection password="CC94" sheet="1" objects="1" scenarios="1"/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tabSelected="1" view="pageBreakPreview" zoomScale="90" zoomScaleNormal="100" zoomScaleSheetLayoutView="90" workbookViewId="0">
      <selection activeCell="J21" sqref="J21"/>
    </sheetView>
  </sheetViews>
  <sheetFormatPr defaultRowHeight="21.75" x14ac:dyDescent="0.5"/>
  <cols>
    <col min="1" max="1" width="5.42578125" style="119" customWidth="1"/>
    <col min="2" max="2" width="5.140625" style="119" customWidth="1"/>
    <col min="3" max="3" width="7.7109375" style="119" customWidth="1"/>
    <col min="4" max="4" width="27.7109375" style="119" customWidth="1"/>
    <col min="5" max="5" width="0" style="119" hidden="1" customWidth="1"/>
    <col min="6" max="6" width="9.140625" style="119"/>
    <col min="7" max="7" width="4.42578125" style="119" hidden="1" customWidth="1"/>
    <col min="8" max="8" width="13.5703125" style="119" customWidth="1"/>
    <col min="9" max="9" width="4.42578125" style="119" hidden="1" customWidth="1"/>
    <col min="10" max="10" width="14.5703125" style="119" customWidth="1"/>
    <col min="11" max="11" width="4.42578125" style="119" hidden="1" customWidth="1"/>
    <col min="12" max="12" width="13.5703125" style="119" customWidth="1"/>
    <col min="13" max="13" width="4.42578125" style="119" hidden="1" customWidth="1"/>
    <col min="14" max="14" width="13.5703125" style="119" customWidth="1"/>
    <col min="15" max="15" width="4.42578125" style="119" hidden="1" customWidth="1"/>
    <col min="16" max="16" width="13.5703125" style="119" customWidth="1"/>
    <col min="17" max="18" width="4" style="119" hidden="1" customWidth="1"/>
    <col min="19" max="19" width="14.28515625" style="119" customWidth="1"/>
    <col min="20" max="16384" width="9.140625" style="119"/>
  </cols>
  <sheetData>
    <row r="1" spans="1:19" ht="21.75" customHeight="1" thickBot="1" x14ac:dyDescent="0.55000000000000004">
      <c r="A1" s="387" t="s">
        <v>26</v>
      </c>
      <c r="B1" s="388"/>
      <c r="C1" s="388"/>
      <c r="D1" s="388"/>
      <c r="E1" s="388"/>
      <c r="F1" s="389"/>
      <c r="H1" s="387" t="s">
        <v>64</v>
      </c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9"/>
    </row>
    <row r="2" spans="1:19" ht="22.5" customHeight="1" thickBot="1" x14ac:dyDescent="0.55000000000000004">
      <c r="A2" s="387" t="str">
        <f>input1!A2</f>
        <v>ชั้นมัธยมศึกษาปีที่ 6/2</v>
      </c>
      <c r="B2" s="388"/>
      <c r="C2" s="388"/>
      <c r="D2" s="388"/>
      <c r="E2" s="388"/>
      <c r="F2" s="389"/>
      <c r="H2" s="190" t="s">
        <v>37</v>
      </c>
      <c r="I2" s="189"/>
      <c r="J2" s="190" t="s">
        <v>38</v>
      </c>
      <c r="K2" s="189"/>
      <c r="L2" s="190" t="s">
        <v>39</v>
      </c>
      <c r="M2" s="189"/>
      <c r="N2" s="190" t="s">
        <v>40</v>
      </c>
      <c r="O2" s="189"/>
      <c r="P2" s="190" t="s">
        <v>41</v>
      </c>
      <c r="Q2" s="189"/>
      <c r="R2" s="189"/>
      <c r="S2" s="190" t="s">
        <v>42</v>
      </c>
    </row>
    <row r="3" spans="1:19" ht="22.5" thickBot="1" x14ac:dyDescent="0.55000000000000004">
      <c r="A3" s="191" t="s">
        <v>21</v>
      </c>
      <c r="B3" s="192" t="s">
        <v>20</v>
      </c>
      <c r="C3" s="120" t="s">
        <v>22</v>
      </c>
      <c r="D3" s="193" t="s">
        <v>23</v>
      </c>
      <c r="E3" s="120" t="s">
        <v>24</v>
      </c>
      <c r="F3" s="193" t="s">
        <v>24</v>
      </c>
      <c r="G3" s="196" t="s">
        <v>35</v>
      </c>
      <c r="H3" s="199" t="s">
        <v>36</v>
      </c>
      <c r="I3" s="195" t="s">
        <v>35</v>
      </c>
      <c r="J3" s="193" t="s">
        <v>36</v>
      </c>
      <c r="K3" s="385" t="s">
        <v>35</v>
      </c>
      <c r="L3" s="193" t="s">
        <v>36</v>
      </c>
      <c r="M3" s="196" t="s">
        <v>35</v>
      </c>
      <c r="N3" s="197" t="s">
        <v>36</v>
      </c>
      <c r="O3" s="198" t="s">
        <v>35</v>
      </c>
      <c r="P3" s="197" t="s">
        <v>36</v>
      </c>
      <c r="Q3" s="385"/>
      <c r="R3" s="196" t="s">
        <v>35</v>
      </c>
      <c r="S3" s="197" t="s">
        <v>36</v>
      </c>
    </row>
    <row r="4" spans="1:19" s="143" customFormat="1" ht="18" customHeight="1" x14ac:dyDescent="0.55000000000000004">
      <c r="A4" s="202" t="s">
        <v>66</v>
      </c>
      <c r="B4" s="203" t="str">
        <f>input1!B4</f>
        <v>62</v>
      </c>
      <c r="C4" s="204" t="str">
        <f>input1!C4</f>
        <v>00637</v>
      </c>
      <c r="D4" s="205" t="str">
        <f>input1!D4</f>
        <v>นายธนาศักดิ์  บุญงาม</v>
      </c>
      <c r="E4" s="206">
        <f>input1!E4</f>
        <v>1</v>
      </c>
      <c r="F4" s="207" t="str">
        <f>IF(E4=1,"ชาย",IF(E4=2,"หญิง","-"))</f>
        <v>ชาย</v>
      </c>
      <c r="G4" s="351">
        <f>input3!AF4</f>
        <v>6</v>
      </c>
      <c r="H4" s="262" t="str">
        <f>IF(G4&gt;10,"เสี่ยง/มีปัญหา","ปกติ")</f>
        <v>ปกติ</v>
      </c>
      <c r="I4" s="265">
        <f>input3!AI4</f>
        <v>7</v>
      </c>
      <c r="J4" s="262" t="str">
        <f>IF(I4&gt;9,"เสี่ยง/มีปัญหา","ปกติ")</f>
        <v>ปกติ</v>
      </c>
      <c r="K4" s="264">
        <f>input3!AM4</f>
        <v>7</v>
      </c>
      <c r="L4" s="262" t="str">
        <f>IF(K4&gt;10,"เสี่ยง/มีปัญหา","ปกติ")</f>
        <v>ปกติ</v>
      </c>
      <c r="M4" s="265">
        <f>input3!AQ4</f>
        <v>8</v>
      </c>
      <c r="N4" s="262" t="str">
        <f>IF(M4&gt;9,"เสี่ยง/มีปัญหา","ปกติ")</f>
        <v>ปกติ</v>
      </c>
      <c r="O4" s="264">
        <f>input3!AS4</f>
        <v>11</v>
      </c>
      <c r="P4" s="266" t="str">
        <f>IF(O4&gt;10,"มีจุดแข็ง","ไม่มีจุดแข็ง")</f>
        <v>มีจุดแข็ง</v>
      </c>
      <c r="Q4" s="206">
        <f>G4+I4+K4+M4+O4</f>
        <v>39</v>
      </c>
      <c r="R4" s="263">
        <f>IF(Q4&lt;1,"-",Q4)</f>
        <v>39</v>
      </c>
      <c r="S4" s="203" t="str">
        <f>IF(R4&gt;48,"เสี่ยง/มีปัญหา","ปกติ")</f>
        <v>ปกติ</v>
      </c>
    </row>
    <row r="5" spans="1:19" s="143" customFormat="1" ht="18" customHeight="1" x14ac:dyDescent="0.55000000000000004">
      <c r="A5" s="215" t="s">
        <v>67</v>
      </c>
      <c r="B5" s="203" t="str">
        <f>input1!B5</f>
        <v>62</v>
      </c>
      <c r="C5" s="204" t="str">
        <f>input1!C5</f>
        <v>01307</v>
      </c>
      <c r="D5" s="205" t="str">
        <f>input1!D5</f>
        <v>นายธีรพงษ์  ใจสิน</v>
      </c>
      <c r="E5" s="206">
        <f>input1!E5</f>
        <v>1</v>
      </c>
      <c r="F5" s="216" t="str">
        <f t="shared" ref="F5:F17" si="0">IF(E5=1,"ชาย",IF(E5=2,"หญิง","-"))</f>
        <v>ชาย</v>
      </c>
      <c r="G5" s="354">
        <f>input3!AF5</f>
        <v>8</v>
      </c>
      <c r="H5" s="262" t="str">
        <f t="shared" ref="H5:H17" si="1">IF(G5&gt;10,"เสี่ยง/มีปัญหา","ปกติ")</f>
        <v>ปกติ</v>
      </c>
      <c r="I5" s="273">
        <f>input3!AI5</f>
        <v>7</v>
      </c>
      <c r="J5" s="262" t="str">
        <f t="shared" ref="J5:J17" si="2">IF(I5&gt;9,"เสี่ยง/มีปัญหา","ปกติ")</f>
        <v>ปกติ</v>
      </c>
      <c r="K5" s="272">
        <f>input3!AM5</f>
        <v>6</v>
      </c>
      <c r="L5" s="262" t="str">
        <f t="shared" ref="L5:L17" si="3">IF(K5&gt;10,"เสี่ยง/มีปัญหา","ปกติ")</f>
        <v>ปกติ</v>
      </c>
      <c r="M5" s="273">
        <f>input3!AQ5</f>
        <v>6</v>
      </c>
      <c r="N5" s="262" t="str">
        <f t="shared" ref="N5:N17" si="4">IF(M5&gt;9,"เสี่ยง/มีปัญหา","ปกติ")</f>
        <v>ปกติ</v>
      </c>
      <c r="O5" s="272">
        <f>input3!AS5</f>
        <v>15</v>
      </c>
      <c r="P5" s="266" t="str">
        <f t="shared" ref="P5:P17" si="5">IF(O5&gt;10,"มีจุดแข็ง","ไม่มีจุดแข็ง")</f>
        <v>มีจุดแข็ง</v>
      </c>
      <c r="Q5" s="386">
        <f t="shared" ref="Q5:Q17" si="6">G5+I5+K5+M5+O5</f>
        <v>42</v>
      </c>
      <c r="R5" s="271">
        <f t="shared" ref="R5:R17" si="7">IF(Q5&lt;1,"-",Q5)</f>
        <v>42</v>
      </c>
      <c r="S5" s="203" t="str">
        <f t="shared" ref="S5:S17" si="8">IF(R5&gt;48,"เสี่ยง/มีปัญหา","ปกติ")</f>
        <v>ปกติ</v>
      </c>
    </row>
    <row r="6" spans="1:19" s="143" customFormat="1" ht="18" customHeight="1" x14ac:dyDescent="0.55000000000000004">
      <c r="A6" s="221" t="s">
        <v>68</v>
      </c>
      <c r="B6" s="203" t="str">
        <f>input1!B6</f>
        <v>62</v>
      </c>
      <c r="C6" s="204" t="str">
        <f>input1!C6</f>
        <v>00754</v>
      </c>
      <c r="D6" s="205" t="str">
        <f>input1!D6</f>
        <v>นายนพดล  สุริยนต์</v>
      </c>
      <c r="E6" s="206">
        <f>input1!E6</f>
        <v>1</v>
      </c>
      <c r="F6" s="216" t="str">
        <f t="shared" si="0"/>
        <v>ชาย</v>
      </c>
      <c r="G6" s="351">
        <f>input3!AF6</f>
        <v>12</v>
      </c>
      <c r="H6" s="262" t="str">
        <f t="shared" si="1"/>
        <v>เสี่ยง/มีปัญหา</v>
      </c>
      <c r="I6" s="265">
        <f>input3!AI6</f>
        <v>10</v>
      </c>
      <c r="J6" s="262" t="str">
        <f t="shared" si="2"/>
        <v>เสี่ยง/มีปัญหา</v>
      </c>
      <c r="K6" s="264">
        <f>input3!AM6</f>
        <v>10</v>
      </c>
      <c r="L6" s="262" t="str">
        <f t="shared" si="3"/>
        <v>ปกติ</v>
      </c>
      <c r="M6" s="265">
        <f>input3!AQ6</f>
        <v>11</v>
      </c>
      <c r="N6" s="262" t="str">
        <f t="shared" si="4"/>
        <v>เสี่ยง/มีปัญหา</v>
      </c>
      <c r="O6" s="264">
        <f>input3!AS6</f>
        <v>11</v>
      </c>
      <c r="P6" s="266" t="str">
        <f t="shared" si="5"/>
        <v>มีจุดแข็ง</v>
      </c>
      <c r="Q6" s="386">
        <f t="shared" si="6"/>
        <v>54</v>
      </c>
      <c r="R6" s="271">
        <f t="shared" si="7"/>
        <v>54</v>
      </c>
      <c r="S6" s="203" t="str">
        <f t="shared" si="8"/>
        <v>เสี่ยง/มีปัญหา</v>
      </c>
    </row>
    <row r="7" spans="1:19" s="143" customFormat="1" ht="18" customHeight="1" x14ac:dyDescent="0.55000000000000004">
      <c r="A7" s="222" t="s">
        <v>69</v>
      </c>
      <c r="B7" s="203" t="str">
        <f>input1!B7</f>
        <v>62</v>
      </c>
      <c r="C7" s="204" t="str">
        <f>input1!C7</f>
        <v>00716</v>
      </c>
      <c r="D7" s="205" t="str">
        <f>input1!D7</f>
        <v>นายบุญญฤทธิ์  พันธ์สน</v>
      </c>
      <c r="E7" s="206">
        <f>input1!E7</f>
        <v>1</v>
      </c>
      <c r="F7" s="216" t="str">
        <f t="shared" si="0"/>
        <v>ชาย</v>
      </c>
      <c r="G7" s="354">
        <f>input3!AF7</f>
        <v>9</v>
      </c>
      <c r="H7" s="262" t="str">
        <f t="shared" si="1"/>
        <v>ปกติ</v>
      </c>
      <c r="I7" s="273">
        <f>input3!AI7</f>
        <v>8</v>
      </c>
      <c r="J7" s="262" t="str">
        <f t="shared" si="2"/>
        <v>ปกติ</v>
      </c>
      <c r="K7" s="272">
        <f>input3!AM7</f>
        <v>9</v>
      </c>
      <c r="L7" s="262" t="str">
        <f t="shared" si="3"/>
        <v>ปกติ</v>
      </c>
      <c r="M7" s="273">
        <f>input3!AQ7</f>
        <v>9</v>
      </c>
      <c r="N7" s="262" t="str">
        <f t="shared" si="4"/>
        <v>ปกติ</v>
      </c>
      <c r="O7" s="272">
        <f>input3!AS7</f>
        <v>8</v>
      </c>
      <c r="P7" s="266" t="str">
        <f t="shared" si="5"/>
        <v>ไม่มีจุดแข็ง</v>
      </c>
      <c r="Q7" s="386">
        <f t="shared" si="6"/>
        <v>43</v>
      </c>
      <c r="R7" s="271">
        <f t="shared" si="7"/>
        <v>43</v>
      </c>
      <c r="S7" s="203" t="str">
        <f t="shared" si="8"/>
        <v>ปกติ</v>
      </c>
    </row>
    <row r="8" spans="1:19" s="143" customFormat="1" ht="18" customHeight="1" thickBot="1" x14ac:dyDescent="0.6">
      <c r="A8" s="223" t="s">
        <v>70</v>
      </c>
      <c r="B8" s="224" t="str">
        <f>input1!B8</f>
        <v>62</v>
      </c>
      <c r="C8" s="225" t="str">
        <f>input1!C8</f>
        <v>00644</v>
      </c>
      <c r="D8" s="226" t="str">
        <f>input1!D8</f>
        <v>นายวรัญชิต   อินทรสุริยวงศ์</v>
      </c>
      <c r="E8" s="227">
        <f>input1!E8</f>
        <v>1</v>
      </c>
      <c r="F8" s="228" t="str">
        <f t="shared" si="0"/>
        <v>ชาย</v>
      </c>
      <c r="G8" s="384">
        <f>input3!AF8</f>
        <v>8</v>
      </c>
      <c r="H8" s="279" t="str">
        <f t="shared" si="1"/>
        <v>ปกติ</v>
      </c>
      <c r="I8" s="282">
        <f>input3!AI8</f>
        <v>6</v>
      </c>
      <c r="J8" s="279" t="str">
        <f t="shared" si="2"/>
        <v>ปกติ</v>
      </c>
      <c r="K8" s="281">
        <f>input3!AM8</f>
        <v>10</v>
      </c>
      <c r="L8" s="279" t="str">
        <f t="shared" si="3"/>
        <v>ปกติ</v>
      </c>
      <c r="M8" s="282">
        <f>input3!AQ8</f>
        <v>7</v>
      </c>
      <c r="N8" s="279" t="str">
        <f t="shared" si="4"/>
        <v>ปกติ</v>
      </c>
      <c r="O8" s="281">
        <f>input3!AS8</f>
        <v>11</v>
      </c>
      <c r="P8" s="283" t="str">
        <f t="shared" si="5"/>
        <v>มีจุดแข็ง</v>
      </c>
      <c r="Q8" s="239">
        <f t="shared" si="6"/>
        <v>42</v>
      </c>
      <c r="R8" s="280">
        <f t="shared" si="7"/>
        <v>42</v>
      </c>
      <c r="S8" s="224" t="str">
        <f t="shared" si="8"/>
        <v>ปกติ</v>
      </c>
    </row>
    <row r="9" spans="1:19" s="143" customFormat="1" ht="18" customHeight="1" x14ac:dyDescent="0.55000000000000004">
      <c r="A9" s="202" t="s">
        <v>71</v>
      </c>
      <c r="B9" s="203" t="str">
        <f>input1!B9</f>
        <v>62</v>
      </c>
      <c r="C9" s="204" t="str">
        <f>input1!C9</f>
        <v>01310</v>
      </c>
      <c r="D9" s="205" t="str">
        <f>input1!D9</f>
        <v>นางสาวจารุมน  รามัญพงษ์</v>
      </c>
      <c r="E9" s="206">
        <f>input1!E9</f>
        <v>2</v>
      </c>
      <c r="F9" s="236" t="str">
        <f t="shared" si="0"/>
        <v>หญิง</v>
      </c>
      <c r="G9" s="351">
        <f>input3!AF9</f>
        <v>5</v>
      </c>
      <c r="H9" s="262" t="str">
        <f t="shared" si="1"/>
        <v>ปกติ</v>
      </c>
      <c r="I9" s="265">
        <f>input3!AI9</f>
        <v>7</v>
      </c>
      <c r="J9" s="262" t="str">
        <f t="shared" si="2"/>
        <v>ปกติ</v>
      </c>
      <c r="K9" s="264">
        <f>input3!AM9</f>
        <v>6</v>
      </c>
      <c r="L9" s="262" t="str">
        <f t="shared" si="3"/>
        <v>ปกติ</v>
      </c>
      <c r="M9" s="265">
        <f>input3!AQ9</f>
        <v>7</v>
      </c>
      <c r="N9" s="262" t="str">
        <f t="shared" si="4"/>
        <v>ปกติ</v>
      </c>
      <c r="O9" s="264">
        <f>input3!AS9</f>
        <v>15</v>
      </c>
      <c r="P9" s="266" t="str">
        <f t="shared" si="5"/>
        <v>มีจุดแข็ง</v>
      </c>
      <c r="Q9" s="206">
        <f t="shared" si="6"/>
        <v>40</v>
      </c>
      <c r="R9" s="263">
        <f t="shared" si="7"/>
        <v>40</v>
      </c>
      <c r="S9" s="203" t="str">
        <f t="shared" si="8"/>
        <v>ปกติ</v>
      </c>
    </row>
    <row r="10" spans="1:19" s="143" customFormat="1" ht="18" customHeight="1" x14ac:dyDescent="0.55000000000000004">
      <c r="A10" s="215" t="s">
        <v>72</v>
      </c>
      <c r="B10" s="203" t="str">
        <f>input1!B10</f>
        <v>62</v>
      </c>
      <c r="C10" s="204" t="str">
        <f>input1!C10</f>
        <v>00605</v>
      </c>
      <c r="D10" s="205" t="str">
        <f>input1!D10</f>
        <v>นางสาวทิพวรรณ  แช่มชื่น</v>
      </c>
      <c r="E10" s="206">
        <f>input1!E10</f>
        <v>2</v>
      </c>
      <c r="F10" s="216" t="str">
        <f t="shared" si="0"/>
        <v>หญิง</v>
      </c>
      <c r="G10" s="351">
        <f>input3!AF10</f>
        <v>9</v>
      </c>
      <c r="H10" s="262" t="str">
        <f t="shared" si="1"/>
        <v>ปกติ</v>
      </c>
      <c r="I10" s="265">
        <f>input3!AI10</f>
        <v>7</v>
      </c>
      <c r="J10" s="262" t="str">
        <f t="shared" si="2"/>
        <v>ปกติ</v>
      </c>
      <c r="K10" s="264">
        <f>input3!AM10</f>
        <v>7</v>
      </c>
      <c r="L10" s="262" t="str">
        <f t="shared" si="3"/>
        <v>ปกติ</v>
      </c>
      <c r="M10" s="265">
        <f>input3!AQ10</f>
        <v>10</v>
      </c>
      <c r="N10" s="262" t="str">
        <f t="shared" si="4"/>
        <v>เสี่ยง/มีปัญหา</v>
      </c>
      <c r="O10" s="264">
        <f>input3!AS10</f>
        <v>14</v>
      </c>
      <c r="P10" s="266" t="str">
        <f t="shared" si="5"/>
        <v>มีจุดแข็ง</v>
      </c>
      <c r="Q10" s="386">
        <f t="shared" si="6"/>
        <v>47</v>
      </c>
      <c r="R10" s="271">
        <f t="shared" si="7"/>
        <v>47</v>
      </c>
      <c r="S10" s="203" t="str">
        <f t="shared" si="8"/>
        <v>ปกติ</v>
      </c>
    </row>
    <row r="11" spans="1:19" s="143" customFormat="1" ht="18" customHeight="1" x14ac:dyDescent="0.55000000000000004">
      <c r="A11" s="221" t="s">
        <v>73</v>
      </c>
      <c r="B11" s="203" t="str">
        <f>input1!B11</f>
        <v>62</v>
      </c>
      <c r="C11" s="204" t="str">
        <f>input1!C11</f>
        <v>00554</v>
      </c>
      <c r="D11" s="205" t="str">
        <f>input1!D11</f>
        <v>นางส่าวนันทวรรณ  เพ็งสอน</v>
      </c>
      <c r="E11" s="206">
        <f>input1!E11</f>
        <v>2</v>
      </c>
      <c r="F11" s="216" t="str">
        <f t="shared" si="0"/>
        <v>หญิง</v>
      </c>
      <c r="G11" s="354">
        <f>input3!AF11</f>
        <v>7</v>
      </c>
      <c r="H11" s="262" t="str">
        <f t="shared" si="1"/>
        <v>ปกติ</v>
      </c>
      <c r="I11" s="273">
        <f>input3!AI11</f>
        <v>6</v>
      </c>
      <c r="J11" s="262" t="str">
        <f t="shared" si="2"/>
        <v>ปกติ</v>
      </c>
      <c r="K11" s="272">
        <f>input3!AM11</f>
        <v>6</v>
      </c>
      <c r="L11" s="262" t="str">
        <f t="shared" si="3"/>
        <v>ปกติ</v>
      </c>
      <c r="M11" s="273">
        <f>input3!AQ11</f>
        <v>7</v>
      </c>
      <c r="N11" s="262" t="str">
        <f t="shared" si="4"/>
        <v>ปกติ</v>
      </c>
      <c r="O11" s="272">
        <f>input3!AS11</f>
        <v>13</v>
      </c>
      <c r="P11" s="266" t="str">
        <f t="shared" si="5"/>
        <v>มีจุดแข็ง</v>
      </c>
      <c r="Q11" s="386">
        <f t="shared" si="6"/>
        <v>39</v>
      </c>
      <c r="R11" s="271">
        <f t="shared" si="7"/>
        <v>39</v>
      </c>
      <c r="S11" s="203" t="str">
        <f t="shared" si="8"/>
        <v>ปกติ</v>
      </c>
    </row>
    <row r="12" spans="1:19" s="143" customFormat="1" ht="18" customHeight="1" x14ac:dyDescent="0.55000000000000004">
      <c r="A12" s="222" t="s">
        <v>74</v>
      </c>
      <c r="B12" s="203" t="str">
        <f>input1!B12</f>
        <v>62</v>
      </c>
      <c r="C12" s="204" t="str">
        <f>input1!C12</f>
        <v>00775</v>
      </c>
      <c r="D12" s="205" t="str">
        <f>input1!D12</f>
        <v>นางสาวพิไลวรรณ  สังข์ทัด</v>
      </c>
      <c r="E12" s="206">
        <f>input1!E12</f>
        <v>2</v>
      </c>
      <c r="F12" s="216" t="str">
        <f t="shared" si="0"/>
        <v>หญิง</v>
      </c>
      <c r="G12" s="351">
        <f>input3!AF12</f>
        <v>7</v>
      </c>
      <c r="H12" s="262" t="str">
        <f t="shared" si="1"/>
        <v>ปกติ</v>
      </c>
      <c r="I12" s="265">
        <f>input3!AI12</f>
        <v>10</v>
      </c>
      <c r="J12" s="262" t="str">
        <f t="shared" si="2"/>
        <v>เสี่ยง/มีปัญหา</v>
      </c>
      <c r="K12" s="264">
        <f>input3!AM12</f>
        <v>10</v>
      </c>
      <c r="L12" s="262" t="str">
        <f t="shared" si="3"/>
        <v>ปกติ</v>
      </c>
      <c r="M12" s="265">
        <f>input3!AQ12</f>
        <v>9</v>
      </c>
      <c r="N12" s="262" t="str">
        <f t="shared" si="4"/>
        <v>ปกติ</v>
      </c>
      <c r="O12" s="264">
        <f>input3!AS12</f>
        <v>14</v>
      </c>
      <c r="P12" s="266" t="str">
        <f t="shared" si="5"/>
        <v>มีจุดแข็ง</v>
      </c>
      <c r="Q12" s="386">
        <f t="shared" si="6"/>
        <v>50</v>
      </c>
      <c r="R12" s="271">
        <f t="shared" si="7"/>
        <v>50</v>
      </c>
      <c r="S12" s="203" t="str">
        <f t="shared" si="8"/>
        <v>เสี่ยง/มีปัญหา</v>
      </c>
    </row>
    <row r="13" spans="1:19" s="143" customFormat="1" ht="18" customHeight="1" thickBot="1" x14ac:dyDescent="0.6">
      <c r="A13" s="223" t="s">
        <v>75</v>
      </c>
      <c r="B13" s="224" t="str">
        <f>input1!B13</f>
        <v>62</v>
      </c>
      <c r="C13" s="225" t="str">
        <f>input1!C13</f>
        <v>00696</v>
      </c>
      <c r="D13" s="226" t="str">
        <f>input1!D13</f>
        <v>นางสาวภัคธิชา  ขำแนม</v>
      </c>
      <c r="E13" s="227">
        <f>input1!E13</f>
        <v>2</v>
      </c>
      <c r="F13" s="228" t="str">
        <f t="shared" si="0"/>
        <v>หญิง</v>
      </c>
      <c r="G13" s="384">
        <f>input3!AF13</f>
        <v>8</v>
      </c>
      <c r="H13" s="279" t="str">
        <f t="shared" si="1"/>
        <v>ปกติ</v>
      </c>
      <c r="I13" s="282">
        <f>input3!AI13</f>
        <v>6</v>
      </c>
      <c r="J13" s="279" t="str">
        <f t="shared" si="2"/>
        <v>ปกติ</v>
      </c>
      <c r="K13" s="281">
        <f>input3!AM13</f>
        <v>5</v>
      </c>
      <c r="L13" s="279" t="str">
        <f t="shared" si="3"/>
        <v>ปกติ</v>
      </c>
      <c r="M13" s="282">
        <f>input3!AQ13</f>
        <v>5</v>
      </c>
      <c r="N13" s="279" t="str">
        <f t="shared" si="4"/>
        <v>ปกติ</v>
      </c>
      <c r="O13" s="281">
        <f>input3!AS13</f>
        <v>15</v>
      </c>
      <c r="P13" s="283" t="str">
        <f t="shared" si="5"/>
        <v>มีจุดแข็ง</v>
      </c>
      <c r="Q13" s="239">
        <f t="shared" si="6"/>
        <v>39</v>
      </c>
      <c r="R13" s="280">
        <f t="shared" si="7"/>
        <v>39</v>
      </c>
      <c r="S13" s="224" t="str">
        <f t="shared" si="8"/>
        <v>ปกติ</v>
      </c>
    </row>
    <row r="14" spans="1:19" s="143" customFormat="1" ht="18" customHeight="1" x14ac:dyDescent="0.55000000000000004">
      <c r="A14" s="202" t="s">
        <v>76</v>
      </c>
      <c r="B14" s="203" t="str">
        <f>input1!B14</f>
        <v>62</v>
      </c>
      <c r="C14" s="204" t="str">
        <f>input1!C14</f>
        <v>00776</v>
      </c>
      <c r="D14" s="205" t="str">
        <f>input1!D14</f>
        <v>นางสาวริษฎา  สุภาพจน์</v>
      </c>
      <c r="E14" s="206">
        <f>input1!E14</f>
        <v>2</v>
      </c>
      <c r="F14" s="236" t="str">
        <f t="shared" si="0"/>
        <v>หญิง</v>
      </c>
      <c r="G14" s="351">
        <f>input3!AF14</f>
        <v>12</v>
      </c>
      <c r="H14" s="262" t="str">
        <f t="shared" si="1"/>
        <v>เสี่ยง/มีปัญหา</v>
      </c>
      <c r="I14" s="265">
        <f>input3!AI14</f>
        <v>8</v>
      </c>
      <c r="J14" s="262" t="str">
        <f t="shared" si="2"/>
        <v>ปกติ</v>
      </c>
      <c r="K14" s="264">
        <f>input3!AM14</f>
        <v>11</v>
      </c>
      <c r="L14" s="262" t="str">
        <f t="shared" si="3"/>
        <v>เสี่ยง/มีปัญหา</v>
      </c>
      <c r="M14" s="265">
        <f>input3!AQ14</f>
        <v>10</v>
      </c>
      <c r="N14" s="262" t="str">
        <f t="shared" si="4"/>
        <v>เสี่ยง/มีปัญหา</v>
      </c>
      <c r="O14" s="264">
        <f>input3!AS14</f>
        <v>15</v>
      </c>
      <c r="P14" s="266" t="str">
        <f t="shared" si="5"/>
        <v>มีจุดแข็ง</v>
      </c>
      <c r="Q14" s="206">
        <f t="shared" si="6"/>
        <v>56</v>
      </c>
      <c r="R14" s="263">
        <f t="shared" si="7"/>
        <v>56</v>
      </c>
      <c r="S14" s="203" t="str">
        <f t="shared" si="8"/>
        <v>เสี่ยง/มีปัญหา</v>
      </c>
    </row>
    <row r="15" spans="1:19" s="143" customFormat="1" ht="18" customHeight="1" x14ac:dyDescent="0.55000000000000004">
      <c r="A15" s="215" t="s">
        <v>77</v>
      </c>
      <c r="B15" s="203" t="str">
        <f>input1!B15</f>
        <v>62</v>
      </c>
      <c r="C15" s="204" t="str">
        <f>input1!C15</f>
        <v>00667</v>
      </c>
      <c r="D15" s="205" t="str">
        <f>input1!D15</f>
        <v>นางสาวสิริรัตน์  พูลสวัสดิ์</v>
      </c>
      <c r="E15" s="206">
        <f>input1!E15</f>
        <v>2</v>
      </c>
      <c r="F15" s="216" t="str">
        <f t="shared" si="0"/>
        <v>หญิง</v>
      </c>
      <c r="G15" s="354">
        <f>input3!AF15</f>
        <v>6</v>
      </c>
      <c r="H15" s="262" t="str">
        <f t="shared" si="1"/>
        <v>ปกติ</v>
      </c>
      <c r="I15" s="273">
        <f>input3!AI15</f>
        <v>5</v>
      </c>
      <c r="J15" s="262" t="str">
        <f t="shared" si="2"/>
        <v>ปกติ</v>
      </c>
      <c r="K15" s="272">
        <f>input3!AM15</f>
        <v>6</v>
      </c>
      <c r="L15" s="262" t="str">
        <f t="shared" si="3"/>
        <v>ปกติ</v>
      </c>
      <c r="M15" s="273">
        <f>input3!AQ15</f>
        <v>7</v>
      </c>
      <c r="N15" s="262" t="str">
        <f t="shared" si="4"/>
        <v>ปกติ</v>
      </c>
      <c r="O15" s="272">
        <f>input3!AS15</f>
        <v>14</v>
      </c>
      <c r="P15" s="266" t="str">
        <f t="shared" si="5"/>
        <v>มีจุดแข็ง</v>
      </c>
      <c r="Q15" s="386">
        <f t="shared" si="6"/>
        <v>38</v>
      </c>
      <c r="R15" s="271">
        <f t="shared" si="7"/>
        <v>38</v>
      </c>
      <c r="S15" s="203" t="str">
        <f t="shared" si="8"/>
        <v>ปกติ</v>
      </c>
    </row>
    <row r="16" spans="1:19" s="143" customFormat="1" ht="18" customHeight="1" x14ac:dyDescent="0.55000000000000004">
      <c r="A16" s="221" t="s">
        <v>78</v>
      </c>
      <c r="B16" s="203" t="str">
        <f>input1!B16</f>
        <v>62</v>
      </c>
      <c r="C16" s="204" t="str">
        <f>input1!C16</f>
        <v>01479</v>
      </c>
      <c r="D16" s="205" t="str">
        <f>input1!D16</f>
        <v>นางสาวอรพิชญ์  วงษ์แดง</v>
      </c>
      <c r="E16" s="206">
        <f>input1!E16</f>
        <v>2</v>
      </c>
      <c r="F16" s="216" t="str">
        <f t="shared" si="0"/>
        <v>หญิง</v>
      </c>
      <c r="G16" s="351">
        <f>input3!AF16</f>
        <v>5</v>
      </c>
      <c r="H16" s="262" t="str">
        <f t="shared" si="1"/>
        <v>ปกติ</v>
      </c>
      <c r="I16" s="265">
        <f>input3!AI16</f>
        <v>6</v>
      </c>
      <c r="J16" s="262" t="str">
        <f t="shared" si="2"/>
        <v>ปกติ</v>
      </c>
      <c r="K16" s="264">
        <f>input3!AM16</f>
        <v>5</v>
      </c>
      <c r="L16" s="262" t="str">
        <f t="shared" si="3"/>
        <v>ปกติ</v>
      </c>
      <c r="M16" s="265">
        <f>input3!AQ16</f>
        <v>5</v>
      </c>
      <c r="N16" s="262" t="str">
        <f t="shared" si="4"/>
        <v>ปกติ</v>
      </c>
      <c r="O16" s="264">
        <f>input3!AS16</f>
        <v>13</v>
      </c>
      <c r="P16" s="266" t="str">
        <f t="shared" si="5"/>
        <v>มีจุดแข็ง</v>
      </c>
      <c r="Q16" s="386">
        <f t="shared" si="6"/>
        <v>34</v>
      </c>
      <c r="R16" s="271">
        <f t="shared" si="7"/>
        <v>34</v>
      </c>
      <c r="S16" s="203" t="str">
        <f t="shared" si="8"/>
        <v>ปกติ</v>
      </c>
    </row>
    <row r="17" spans="1:31" s="143" customFormat="1" ht="18" customHeight="1" thickBot="1" x14ac:dyDescent="0.6">
      <c r="A17" s="223" t="s">
        <v>79</v>
      </c>
      <c r="B17" s="224" t="str">
        <f>input1!B17</f>
        <v>62</v>
      </c>
      <c r="C17" s="237" t="str">
        <f>input1!C17</f>
        <v>00506</v>
      </c>
      <c r="D17" s="238" t="str">
        <f>input1!D17</f>
        <v>นางสาวกัญญาณัฐ  เรื่อศรีจันทร์</v>
      </c>
      <c r="E17" s="239">
        <f>input1!E17</f>
        <v>2</v>
      </c>
      <c r="F17" s="228" t="str">
        <f t="shared" si="0"/>
        <v>หญิง</v>
      </c>
      <c r="G17" s="355">
        <f>input3!AF17</f>
        <v>9</v>
      </c>
      <c r="H17" s="279" t="str">
        <f t="shared" si="1"/>
        <v>ปกติ</v>
      </c>
      <c r="I17" s="282">
        <f>input3!AI17</f>
        <v>8</v>
      </c>
      <c r="J17" s="279" t="str">
        <f t="shared" si="2"/>
        <v>ปกติ</v>
      </c>
      <c r="K17" s="281">
        <f>input3!AM17</f>
        <v>10</v>
      </c>
      <c r="L17" s="279" t="str">
        <f t="shared" si="3"/>
        <v>ปกติ</v>
      </c>
      <c r="M17" s="282">
        <f>input3!AQ17</f>
        <v>10</v>
      </c>
      <c r="N17" s="279" t="str">
        <f t="shared" si="4"/>
        <v>เสี่ยง/มีปัญหา</v>
      </c>
      <c r="O17" s="281">
        <f>input3!AS17</f>
        <v>12</v>
      </c>
      <c r="P17" s="283" t="str">
        <f t="shared" si="5"/>
        <v>มีจุดแข็ง</v>
      </c>
      <c r="Q17" s="239">
        <f t="shared" si="6"/>
        <v>49</v>
      </c>
      <c r="R17" s="280">
        <f t="shared" si="7"/>
        <v>49</v>
      </c>
      <c r="S17" s="224" t="str">
        <f t="shared" si="8"/>
        <v>เสี่ยง/มีปัญหา</v>
      </c>
    </row>
    <row r="18" spans="1:31" s="143" customFormat="1" ht="18" customHeight="1" x14ac:dyDescent="0.55000000000000004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</row>
    <row r="19" spans="1:31" s="143" customFormat="1" ht="18" customHeight="1" x14ac:dyDescent="0.55000000000000004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</row>
    <row r="20" spans="1:31" s="143" customFormat="1" ht="18" customHeight="1" x14ac:dyDescent="0.55000000000000004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</row>
    <row r="21" spans="1:31" s="143" customFormat="1" ht="18" customHeight="1" x14ac:dyDescent="0.55000000000000004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</row>
    <row r="22" spans="1:31" s="143" customFormat="1" ht="18" customHeight="1" x14ac:dyDescent="0.55000000000000004">
      <c r="A22" s="119"/>
      <c r="B22" s="119"/>
      <c r="C22" s="240" t="s">
        <v>47</v>
      </c>
      <c r="D22" s="240"/>
      <c r="E22" s="189"/>
      <c r="F22" s="241"/>
      <c r="G22" s="240"/>
      <c r="H22" s="240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</row>
    <row r="23" spans="1:31" s="143" customFormat="1" ht="18" customHeight="1" x14ac:dyDescent="0.55000000000000004">
      <c r="A23" s="119"/>
      <c r="B23" s="119"/>
      <c r="C23" s="240"/>
      <c r="D23" s="240" t="s">
        <v>48</v>
      </c>
      <c r="E23" s="189"/>
      <c r="F23" s="240"/>
      <c r="G23" s="240"/>
      <c r="H23" s="240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</row>
    <row r="24" spans="1:31" s="143" customFormat="1" ht="18" customHeight="1" x14ac:dyDescent="0.55000000000000004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</row>
    <row r="25" spans="1:31" s="143" customFormat="1" ht="18" customHeight="1" x14ac:dyDescent="0.55000000000000004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</row>
    <row r="26" spans="1:31" s="143" customFormat="1" ht="18" customHeight="1" x14ac:dyDescent="0.55000000000000004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</row>
    <row r="27" spans="1:31" s="143" customFormat="1" ht="18" customHeight="1" x14ac:dyDescent="0.55000000000000004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143" customFormat="1" ht="18" customHeight="1" x14ac:dyDescent="0.55000000000000004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</row>
    <row r="29" spans="1:31" s="143" customFormat="1" ht="18" customHeight="1" x14ac:dyDescent="0.55000000000000004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31" s="143" customFormat="1" ht="18" customHeight="1" x14ac:dyDescent="0.55000000000000004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</row>
    <row r="31" spans="1:31" s="143" customFormat="1" ht="18" customHeight="1" x14ac:dyDescent="0.55000000000000004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</row>
    <row r="32" spans="1:31" s="143" customFormat="1" ht="18" customHeight="1" x14ac:dyDescent="0.55000000000000004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</row>
    <row r="33" spans="1:19" s="143" customFormat="1" ht="18" customHeight="1" x14ac:dyDescent="0.55000000000000004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</row>
    <row r="34" spans="1:19" s="143" customFormat="1" ht="18" customHeight="1" x14ac:dyDescent="0.55000000000000004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</row>
    <row r="35" spans="1:19" s="143" customFormat="1" ht="18" customHeight="1" x14ac:dyDescent="0.55000000000000004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</row>
    <row r="36" spans="1:19" s="143" customFormat="1" ht="18" customHeight="1" x14ac:dyDescent="0.55000000000000004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</row>
    <row r="37" spans="1:19" s="143" customFormat="1" ht="18" customHeight="1" x14ac:dyDescent="0.55000000000000004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</row>
    <row r="38" spans="1:19" s="143" customFormat="1" ht="18" customHeight="1" x14ac:dyDescent="0.55000000000000004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</row>
    <row r="39" spans="1:19" s="143" customFormat="1" ht="18" customHeight="1" x14ac:dyDescent="0.55000000000000004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</row>
    <row r="40" spans="1:19" s="143" customFormat="1" ht="18" customHeight="1" x14ac:dyDescent="0.55000000000000004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</row>
    <row r="41" spans="1:19" s="143" customFormat="1" ht="18" customHeight="1" x14ac:dyDescent="0.55000000000000004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</row>
    <row r="42" spans="1:19" s="143" customFormat="1" ht="18" customHeight="1" x14ac:dyDescent="0.55000000000000004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</row>
    <row r="43" spans="1:19" s="143" customFormat="1" ht="18" customHeight="1" x14ac:dyDescent="0.55000000000000004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</row>
    <row r="44" spans="1:19" s="143" customFormat="1" ht="18" customHeight="1" x14ac:dyDescent="0.55000000000000004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</row>
    <row r="45" spans="1:19" s="143" customFormat="1" ht="18" customHeight="1" x14ac:dyDescent="0.55000000000000004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</row>
    <row r="46" spans="1:19" s="143" customFormat="1" ht="18" customHeight="1" x14ac:dyDescent="0.55000000000000004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</row>
    <row r="47" spans="1:19" s="143" customFormat="1" ht="18" customHeight="1" x14ac:dyDescent="0.55000000000000004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</row>
  </sheetData>
  <mergeCells count="3">
    <mergeCell ref="A1:F1"/>
    <mergeCell ref="H1:S1"/>
    <mergeCell ref="A2:F2"/>
  </mergeCells>
  <phoneticPr fontId="0" type="noConversion"/>
  <printOptions horizontalCentered="1"/>
  <pageMargins left="0.35433070866141736" right="0.55118110236220474" top="0.78740157480314965" bottom="0.98425196850393704" header="0.51181102362204722" footer="0.51181102362204722"/>
  <pageSetup paperSize="9" scale="91" orientation="landscape" horizontalDpi="0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view="pageBreakPreview" zoomScale="80" zoomScaleNormal="100" zoomScaleSheetLayoutView="80" workbookViewId="0">
      <selection activeCell="J24" sqref="J24"/>
    </sheetView>
  </sheetViews>
  <sheetFormatPr defaultRowHeight="20.25" x14ac:dyDescent="0.4"/>
  <cols>
    <col min="1" max="1" width="5.4257812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/>
    <col min="7" max="7" width="4.42578125" style="1" hidden="1" customWidth="1"/>
    <col min="8" max="8" width="13.5703125" style="1" customWidth="1"/>
    <col min="9" max="9" width="4.42578125" style="1" hidden="1" customWidth="1"/>
    <col min="10" max="10" width="14.5703125" style="1" customWidth="1"/>
    <col min="11" max="11" width="4.42578125" style="1" hidden="1" customWidth="1"/>
    <col min="12" max="12" width="13.5703125" style="1" customWidth="1"/>
    <col min="13" max="13" width="4.42578125" style="1" hidden="1" customWidth="1"/>
    <col min="14" max="14" width="13.5703125" style="1" customWidth="1"/>
    <col min="15" max="15" width="4.42578125" style="1" hidden="1" customWidth="1"/>
    <col min="16" max="16" width="13.5703125" style="1" customWidth="1"/>
    <col min="17" max="18" width="4" style="1" hidden="1" customWidth="1"/>
    <col min="19" max="19" width="14.28515625" style="1" customWidth="1"/>
    <col min="20" max="16384" width="9.140625" style="1"/>
  </cols>
  <sheetData>
    <row r="1" spans="1:19" ht="21.75" customHeight="1" thickBot="1" x14ac:dyDescent="0.55000000000000004">
      <c r="A1" s="387" t="s">
        <v>26</v>
      </c>
      <c r="B1" s="388"/>
      <c r="C1" s="388"/>
      <c r="D1" s="388"/>
      <c r="E1" s="388"/>
      <c r="F1" s="389"/>
      <c r="G1" s="119"/>
      <c r="H1" s="387" t="s">
        <v>46</v>
      </c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9"/>
    </row>
    <row r="2" spans="1:19" ht="22.5" customHeight="1" thickBot="1" x14ac:dyDescent="0.55000000000000004">
      <c r="A2" s="421" t="str">
        <f>input1!A2</f>
        <v>ชั้นมัธยมศึกษาปีที่ 6/2</v>
      </c>
      <c r="B2" s="422"/>
      <c r="C2" s="422"/>
      <c r="D2" s="422"/>
      <c r="E2" s="422"/>
      <c r="F2" s="423"/>
      <c r="G2" s="119"/>
      <c r="H2" s="360" t="s">
        <v>37</v>
      </c>
      <c r="I2" s="189"/>
      <c r="J2" s="363" t="s">
        <v>38</v>
      </c>
      <c r="K2" s="189"/>
      <c r="L2" s="366" t="s">
        <v>39</v>
      </c>
      <c r="M2" s="189"/>
      <c r="N2" s="369" t="s">
        <v>40</v>
      </c>
      <c r="O2" s="189"/>
      <c r="P2" s="372" t="s">
        <v>41</v>
      </c>
      <c r="Q2" s="189"/>
      <c r="R2" s="189"/>
      <c r="S2" s="375" t="s">
        <v>86</v>
      </c>
    </row>
    <row r="3" spans="1:19" ht="22.5" thickBot="1" x14ac:dyDescent="0.55000000000000004">
      <c r="A3" s="191" t="s">
        <v>21</v>
      </c>
      <c r="B3" s="192" t="s">
        <v>20</v>
      </c>
      <c r="C3" s="120" t="s">
        <v>22</v>
      </c>
      <c r="D3" s="193" t="s">
        <v>23</v>
      </c>
      <c r="E3" s="120" t="s">
        <v>24</v>
      </c>
      <c r="F3" s="193" t="s">
        <v>24</v>
      </c>
      <c r="G3" s="119"/>
      <c r="H3" s="378" t="s">
        <v>36</v>
      </c>
      <c r="I3" s="195" t="s">
        <v>35</v>
      </c>
      <c r="J3" s="379" t="s">
        <v>36</v>
      </c>
      <c r="K3" s="380" t="s">
        <v>35</v>
      </c>
      <c r="L3" s="378" t="s">
        <v>36</v>
      </c>
      <c r="M3" s="381" t="s">
        <v>35</v>
      </c>
      <c r="N3" s="379" t="s">
        <v>36</v>
      </c>
      <c r="O3" s="380" t="s">
        <v>35</v>
      </c>
      <c r="P3" s="382" t="s">
        <v>36</v>
      </c>
      <c r="Q3" s="383"/>
      <c r="R3" s="381" t="s">
        <v>35</v>
      </c>
      <c r="S3" s="379" t="s">
        <v>36</v>
      </c>
    </row>
    <row r="4" spans="1:19" s="6" customFormat="1" ht="18" customHeight="1" x14ac:dyDescent="0.5">
      <c r="A4" s="202" t="s">
        <v>66</v>
      </c>
      <c r="B4" s="203" t="str">
        <f>input1!B4</f>
        <v>62</v>
      </c>
      <c r="C4" s="204" t="str">
        <f>input1!C4</f>
        <v>00637</v>
      </c>
      <c r="D4" s="205" t="str">
        <f>input1!D4</f>
        <v>นายธนาศักดิ์  บุญงาม</v>
      </c>
      <c r="E4" s="206">
        <f>input1!E4</f>
        <v>1</v>
      </c>
      <c r="F4" s="207" t="str">
        <f>IF(E4=1,"ชาย",IF(E4=2,"หญิง","-"))</f>
        <v>ชาย</v>
      </c>
      <c r="G4" s="351">
        <f>(equal1!G4+equal2!G4+equal3!G4)/3</f>
        <v>6.666666666666667</v>
      </c>
      <c r="H4" s="361" t="str">
        <f>IF(G4&gt;10,"เสี่ยง/มีปัญหา","ปกติ")</f>
        <v>ปกติ</v>
      </c>
      <c r="I4" s="352">
        <f>(equal1!I4+equal2!I4+equal3!I4)/3</f>
        <v>6.666666666666667</v>
      </c>
      <c r="J4" s="364" t="str">
        <f>IF(I4&gt;9,"เสี่ยง/มีปัญหา","ปกติ")</f>
        <v>ปกติ</v>
      </c>
      <c r="K4" s="353">
        <f>(equal1!K4+equal2!K4+equal3!K4)/3</f>
        <v>7</v>
      </c>
      <c r="L4" s="367" t="str">
        <f>IF(K4&gt;10,"เสี่ยง/มีปัญหา","ปกติ")</f>
        <v>ปกติ</v>
      </c>
      <c r="M4" s="210">
        <f>(equal1!M4+equal2!M4+equal3!M4)/3</f>
        <v>7.666666666666667</v>
      </c>
      <c r="N4" s="370" t="str">
        <f>IF(M4&gt;9,"เสี่ยง/มีปัญหา","ปกติ")</f>
        <v>ปกติ</v>
      </c>
      <c r="O4" s="210">
        <f>(equal1!O4+equal2!O4+equal3!O4)/3</f>
        <v>11.666666666666666</v>
      </c>
      <c r="P4" s="373" t="str">
        <f>IF(O4&gt;10,"มีจุดแข็ง","ไม่มีจุดแข็ง")</f>
        <v>มีจุดแข็ง</v>
      </c>
      <c r="Q4" s="213">
        <f>G4+I4+K4+M4+O4</f>
        <v>39.666666666666671</v>
      </c>
      <c r="R4" s="211">
        <f>IF(Q4&lt;1,"-",Q4)</f>
        <v>39.666666666666671</v>
      </c>
      <c r="S4" s="376" t="str">
        <f>IF(R4&gt;48,"เสี่ยง/มีปัญหา","ปกติ")</f>
        <v>ปกติ</v>
      </c>
    </row>
    <row r="5" spans="1:19" s="6" customFormat="1" ht="18" customHeight="1" x14ac:dyDescent="0.5">
      <c r="A5" s="215" t="s">
        <v>67</v>
      </c>
      <c r="B5" s="203" t="str">
        <f>input1!B5</f>
        <v>62</v>
      </c>
      <c r="C5" s="204" t="str">
        <f>input1!C5</f>
        <v>01307</v>
      </c>
      <c r="D5" s="205" t="str">
        <f>input1!D5</f>
        <v>นายธีรพงษ์  ใจสิน</v>
      </c>
      <c r="E5" s="206">
        <f>input1!E5</f>
        <v>1</v>
      </c>
      <c r="F5" s="216" t="str">
        <f t="shared" ref="F5:F17" si="0">IF(E5=1,"ชาย",IF(E5=2,"หญิง","-"))</f>
        <v>ชาย</v>
      </c>
      <c r="G5" s="354">
        <f>input1!AF5</f>
        <v>8</v>
      </c>
      <c r="H5" s="361" t="str">
        <f t="shared" ref="H5:H17" si="1">IF(G5&gt;10,"เสี่ยง/มีปัญหา","ปกติ")</f>
        <v>ปกติ</v>
      </c>
      <c r="I5" s="352">
        <f>(equal1!I5+equal2!I5+equal3!I5)/3</f>
        <v>6</v>
      </c>
      <c r="J5" s="364" t="str">
        <f t="shared" ref="J5:J17" si="2">IF(I5&gt;9,"เสี่ยง/มีปัญหา","ปกติ")</f>
        <v>ปกติ</v>
      </c>
      <c r="K5" s="210">
        <f>(equal1!K5+equal2!K5+equal3!K5)/3</f>
        <v>7.666666666666667</v>
      </c>
      <c r="L5" s="367" t="str">
        <f t="shared" ref="L5:L17" si="3">IF(K5&gt;10,"เสี่ยง/มีปัญหา","ปกติ")</f>
        <v>ปกติ</v>
      </c>
      <c r="M5" s="210">
        <f>(equal1!M5+equal2!M5+equal3!M5)/3</f>
        <v>7</v>
      </c>
      <c r="N5" s="370" t="str">
        <f t="shared" ref="N5:N17" si="4">IF(M5&gt;9,"เสี่ยง/มีปัญหา","ปกติ")</f>
        <v>ปกติ</v>
      </c>
      <c r="O5" s="210">
        <f>(equal1!O5+equal2!O5+equal3!O5)/3</f>
        <v>13</v>
      </c>
      <c r="P5" s="373" t="str">
        <f t="shared" ref="P5:P17" si="5">IF(O5&gt;10,"มีจุดแข็ง","ไม่มีจุดแข็ง")</f>
        <v>มีจุดแข็ง</v>
      </c>
      <c r="Q5" s="220">
        <f t="shared" ref="Q5:Q17" si="6">G5+I5+K5+M5+O5</f>
        <v>41.666666666666671</v>
      </c>
      <c r="R5" s="219">
        <f t="shared" ref="R5:R17" si="7">IF(Q5&lt;1,"-",Q5)</f>
        <v>41.666666666666671</v>
      </c>
      <c r="S5" s="376" t="str">
        <f t="shared" ref="S5:S17" si="8">IF(R5&gt;48,"เสี่ยง/มีปัญหา","ปกติ")</f>
        <v>ปกติ</v>
      </c>
    </row>
    <row r="6" spans="1:19" s="6" customFormat="1" ht="18" customHeight="1" x14ac:dyDescent="0.5">
      <c r="A6" s="221" t="s">
        <v>68</v>
      </c>
      <c r="B6" s="203" t="str">
        <f>input1!B6</f>
        <v>62</v>
      </c>
      <c r="C6" s="204" t="str">
        <f>input1!C6</f>
        <v>00754</v>
      </c>
      <c r="D6" s="205" t="str">
        <f>input1!D6</f>
        <v>นายนพดล  สุริยนต์</v>
      </c>
      <c r="E6" s="206">
        <f>input1!E6</f>
        <v>1</v>
      </c>
      <c r="F6" s="216" t="str">
        <f t="shared" si="0"/>
        <v>ชาย</v>
      </c>
      <c r="G6" s="354">
        <f>input1!AF6</f>
        <v>8</v>
      </c>
      <c r="H6" s="361" t="str">
        <f t="shared" si="1"/>
        <v>ปกติ</v>
      </c>
      <c r="I6" s="352">
        <f>(equal1!I6+equal2!I6+equal3!I6)/3</f>
        <v>9.3333333333333339</v>
      </c>
      <c r="J6" s="364" t="str">
        <f t="shared" si="2"/>
        <v>เสี่ยง/มีปัญหา</v>
      </c>
      <c r="K6" s="210">
        <f>(equal1!K6+equal2!K6+equal3!K6)/3</f>
        <v>11</v>
      </c>
      <c r="L6" s="367" t="str">
        <f t="shared" si="3"/>
        <v>เสี่ยง/มีปัญหา</v>
      </c>
      <c r="M6" s="210">
        <f>(equal1!M6+equal2!M6+equal3!M6)/3</f>
        <v>10.666666666666666</v>
      </c>
      <c r="N6" s="370" t="str">
        <f t="shared" si="4"/>
        <v>เสี่ยง/มีปัญหา</v>
      </c>
      <c r="O6" s="210">
        <f>(equal1!O6+equal2!O6+equal3!O6)/3</f>
        <v>9.3333333333333339</v>
      </c>
      <c r="P6" s="373" t="str">
        <f t="shared" si="5"/>
        <v>ไม่มีจุดแข็ง</v>
      </c>
      <c r="Q6" s="220">
        <f t="shared" si="6"/>
        <v>48.333333333333336</v>
      </c>
      <c r="R6" s="219">
        <f t="shared" si="7"/>
        <v>48.333333333333336</v>
      </c>
      <c r="S6" s="376" t="str">
        <f t="shared" si="8"/>
        <v>เสี่ยง/มีปัญหา</v>
      </c>
    </row>
    <row r="7" spans="1:19" s="6" customFormat="1" ht="18" customHeight="1" x14ac:dyDescent="0.5">
      <c r="A7" s="222" t="s">
        <v>69</v>
      </c>
      <c r="B7" s="203" t="str">
        <f>input1!B7</f>
        <v>62</v>
      </c>
      <c r="C7" s="204" t="str">
        <f>input1!C7</f>
        <v>00716</v>
      </c>
      <c r="D7" s="205" t="str">
        <f>input1!D7</f>
        <v>นายบุญญฤทธิ์  พันธ์สน</v>
      </c>
      <c r="E7" s="206">
        <f>input1!E7</f>
        <v>1</v>
      </c>
      <c r="F7" s="216" t="str">
        <f t="shared" si="0"/>
        <v>ชาย</v>
      </c>
      <c r="G7" s="354">
        <f>input1!AF7</f>
        <v>8</v>
      </c>
      <c r="H7" s="361" t="str">
        <f t="shared" si="1"/>
        <v>ปกติ</v>
      </c>
      <c r="I7" s="352">
        <f>(equal1!I7+equal2!I7+equal3!I7)/3</f>
        <v>7.666666666666667</v>
      </c>
      <c r="J7" s="364" t="str">
        <f t="shared" si="2"/>
        <v>ปกติ</v>
      </c>
      <c r="K7" s="210">
        <f>(equal1!K7+equal2!K7+equal3!K7)/3</f>
        <v>8.3333333333333339</v>
      </c>
      <c r="L7" s="367" t="str">
        <f t="shared" si="3"/>
        <v>ปกติ</v>
      </c>
      <c r="M7" s="210">
        <f>(equal1!M7+equal2!M7+equal3!M7)/3</f>
        <v>8</v>
      </c>
      <c r="N7" s="370" t="str">
        <f t="shared" si="4"/>
        <v>ปกติ</v>
      </c>
      <c r="O7" s="210">
        <f>(equal1!O7+equal2!O7+equal3!O7)/3</f>
        <v>9.6666666666666661</v>
      </c>
      <c r="P7" s="373" t="str">
        <f t="shared" si="5"/>
        <v>ไม่มีจุดแข็ง</v>
      </c>
      <c r="Q7" s="220">
        <f t="shared" si="6"/>
        <v>41.666666666666664</v>
      </c>
      <c r="R7" s="219">
        <f t="shared" si="7"/>
        <v>41.666666666666664</v>
      </c>
      <c r="S7" s="376" t="str">
        <f t="shared" si="8"/>
        <v>ปกติ</v>
      </c>
    </row>
    <row r="8" spans="1:19" s="6" customFormat="1" ht="18" customHeight="1" thickBot="1" x14ac:dyDescent="0.55000000000000004">
      <c r="A8" s="223" t="s">
        <v>70</v>
      </c>
      <c r="B8" s="224" t="str">
        <f>input1!B8</f>
        <v>62</v>
      </c>
      <c r="C8" s="225" t="str">
        <f>input1!C8</f>
        <v>00644</v>
      </c>
      <c r="D8" s="226" t="str">
        <f>input1!D8</f>
        <v>นายวรัญชิต   อินทรสุริยวงศ์</v>
      </c>
      <c r="E8" s="227">
        <f>input1!E8</f>
        <v>1</v>
      </c>
      <c r="F8" s="228" t="str">
        <f t="shared" si="0"/>
        <v>ชาย</v>
      </c>
      <c r="G8" s="355">
        <f>input1!AF8</f>
        <v>10</v>
      </c>
      <c r="H8" s="362" t="str">
        <f t="shared" si="1"/>
        <v>ปกติ</v>
      </c>
      <c r="I8" s="356">
        <f>(equal1!I8+equal2!I8+equal3!I8)/3</f>
        <v>6</v>
      </c>
      <c r="J8" s="365" t="str">
        <f t="shared" si="2"/>
        <v>ปกติ</v>
      </c>
      <c r="K8" s="231">
        <f>(equal1!K8+equal2!K8+equal3!K8)/3</f>
        <v>8.6666666666666661</v>
      </c>
      <c r="L8" s="368" t="str">
        <f t="shared" si="3"/>
        <v>ปกติ</v>
      </c>
      <c r="M8" s="231">
        <f>(equal1!M8+equal2!M8+equal3!M8)/3</f>
        <v>7.333333333333333</v>
      </c>
      <c r="N8" s="371" t="str">
        <f t="shared" si="4"/>
        <v>ปกติ</v>
      </c>
      <c r="O8" s="231">
        <f>(equal1!O8+equal2!O8+equal3!O8)/3</f>
        <v>11.666666666666666</v>
      </c>
      <c r="P8" s="374" t="str">
        <f t="shared" si="5"/>
        <v>มีจุดแข็ง</v>
      </c>
      <c r="Q8" s="234">
        <f t="shared" si="6"/>
        <v>43.666666666666664</v>
      </c>
      <c r="R8" s="232">
        <f t="shared" si="7"/>
        <v>43.666666666666664</v>
      </c>
      <c r="S8" s="377" t="str">
        <f t="shared" si="8"/>
        <v>ปกติ</v>
      </c>
    </row>
    <row r="9" spans="1:19" s="6" customFormat="1" ht="18" customHeight="1" x14ac:dyDescent="0.5">
      <c r="A9" s="202" t="s">
        <v>71</v>
      </c>
      <c r="B9" s="203" t="str">
        <f>input1!B9</f>
        <v>62</v>
      </c>
      <c r="C9" s="204" t="str">
        <f>input1!C9</f>
        <v>01310</v>
      </c>
      <c r="D9" s="205" t="str">
        <f>input1!D9</f>
        <v>นางสาวจารุมน  รามัญพงษ์</v>
      </c>
      <c r="E9" s="206">
        <f>input1!E9</f>
        <v>2</v>
      </c>
      <c r="F9" s="236" t="str">
        <f t="shared" si="0"/>
        <v>หญิง</v>
      </c>
      <c r="G9" s="351">
        <f>input1!AF9</f>
        <v>5</v>
      </c>
      <c r="H9" s="361" t="str">
        <f t="shared" si="1"/>
        <v>ปกติ</v>
      </c>
      <c r="I9" s="352">
        <f>(equal1!I9+equal2!I9+equal3!I9)/3</f>
        <v>7.666666666666667</v>
      </c>
      <c r="J9" s="364" t="str">
        <f t="shared" si="2"/>
        <v>ปกติ</v>
      </c>
      <c r="K9" s="210">
        <f>(equal1!K9+equal2!K9+equal3!K9)/3</f>
        <v>7.666666666666667</v>
      </c>
      <c r="L9" s="367" t="str">
        <f t="shared" si="3"/>
        <v>ปกติ</v>
      </c>
      <c r="M9" s="210">
        <f>(equal1!M9+equal2!M9+equal3!M9)/3</f>
        <v>7.666666666666667</v>
      </c>
      <c r="N9" s="370" t="str">
        <f t="shared" si="4"/>
        <v>ปกติ</v>
      </c>
      <c r="O9" s="210">
        <f>(equal1!O9+equal2!O9+equal3!O9)/3</f>
        <v>13.333333333333334</v>
      </c>
      <c r="P9" s="373" t="str">
        <f t="shared" si="5"/>
        <v>มีจุดแข็ง</v>
      </c>
      <c r="Q9" s="213">
        <f t="shared" si="6"/>
        <v>41.333333333333336</v>
      </c>
      <c r="R9" s="211">
        <f t="shared" si="7"/>
        <v>41.333333333333336</v>
      </c>
      <c r="S9" s="376" t="str">
        <f t="shared" si="8"/>
        <v>ปกติ</v>
      </c>
    </row>
    <row r="10" spans="1:19" s="6" customFormat="1" ht="18" customHeight="1" x14ac:dyDescent="0.5">
      <c r="A10" s="215" t="s">
        <v>72</v>
      </c>
      <c r="B10" s="203" t="str">
        <f>input1!B10</f>
        <v>62</v>
      </c>
      <c r="C10" s="204" t="str">
        <f>input1!C10</f>
        <v>00605</v>
      </c>
      <c r="D10" s="205" t="str">
        <f>input1!D10</f>
        <v>นางสาวทิพวรรณ  แช่มชื่น</v>
      </c>
      <c r="E10" s="206">
        <f>input1!E10</f>
        <v>2</v>
      </c>
      <c r="F10" s="216" t="str">
        <f t="shared" si="0"/>
        <v>หญิง</v>
      </c>
      <c r="G10" s="354">
        <f>input1!AF10</f>
        <v>7</v>
      </c>
      <c r="H10" s="361" t="str">
        <f t="shared" si="1"/>
        <v>ปกติ</v>
      </c>
      <c r="I10" s="352">
        <f>(equal1!I10+equal2!I10+equal3!I10)/3</f>
        <v>6.666666666666667</v>
      </c>
      <c r="J10" s="364" t="str">
        <f t="shared" si="2"/>
        <v>ปกติ</v>
      </c>
      <c r="K10" s="210">
        <f>(equal1!K10+equal2!K10+equal3!K10)/3</f>
        <v>8</v>
      </c>
      <c r="L10" s="367" t="str">
        <f t="shared" si="3"/>
        <v>ปกติ</v>
      </c>
      <c r="M10" s="210">
        <f>(equal1!M10+equal2!M10+equal3!M10)/3</f>
        <v>9</v>
      </c>
      <c r="N10" s="370" t="str">
        <f t="shared" si="4"/>
        <v>ปกติ</v>
      </c>
      <c r="O10" s="210">
        <f>(equal1!O10+equal2!O10+equal3!O10)/3</f>
        <v>11.333333333333334</v>
      </c>
      <c r="P10" s="373" t="str">
        <f t="shared" si="5"/>
        <v>มีจุดแข็ง</v>
      </c>
      <c r="Q10" s="220">
        <f t="shared" si="6"/>
        <v>42</v>
      </c>
      <c r="R10" s="219">
        <f t="shared" si="7"/>
        <v>42</v>
      </c>
      <c r="S10" s="376" t="str">
        <f t="shared" si="8"/>
        <v>ปกติ</v>
      </c>
    </row>
    <row r="11" spans="1:19" s="6" customFormat="1" ht="18" customHeight="1" x14ac:dyDescent="0.5">
      <c r="A11" s="221" t="s">
        <v>73</v>
      </c>
      <c r="B11" s="203" t="str">
        <f>input1!B11</f>
        <v>62</v>
      </c>
      <c r="C11" s="204" t="str">
        <f>input1!C11</f>
        <v>00554</v>
      </c>
      <c r="D11" s="205" t="str">
        <f>input1!D11</f>
        <v>นางส่าวนันทวรรณ  เพ็งสอน</v>
      </c>
      <c r="E11" s="206">
        <f>input1!E11</f>
        <v>2</v>
      </c>
      <c r="F11" s="216" t="str">
        <f t="shared" si="0"/>
        <v>หญิง</v>
      </c>
      <c r="G11" s="354">
        <f>input1!AF11</f>
        <v>7</v>
      </c>
      <c r="H11" s="361" t="str">
        <f t="shared" si="1"/>
        <v>ปกติ</v>
      </c>
      <c r="I11" s="352">
        <f>(equal1!I11+equal2!I11+equal3!I11)/3</f>
        <v>6</v>
      </c>
      <c r="J11" s="364" t="str">
        <f t="shared" si="2"/>
        <v>ปกติ</v>
      </c>
      <c r="K11" s="210">
        <f>(equal1!K11+equal2!K11+equal3!K11)/3</f>
        <v>6</v>
      </c>
      <c r="L11" s="367" t="str">
        <f t="shared" si="3"/>
        <v>ปกติ</v>
      </c>
      <c r="M11" s="210">
        <f>(equal1!M11+equal2!M11+equal3!M11)/3</f>
        <v>8</v>
      </c>
      <c r="N11" s="370" t="str">
        <f t="shared" si="4"/>
        <v>ปกติ</v>
      </c>
      <c r="O11" s="210">
        <f>(equal1!O11+equal2!O11+equal3!O11)/3</f>
        <v>12</v>
      </c>
      <c r="P11" s="373" t="str">
        <f t="shared" si="5"/>
        <v>มีจุดแข็ง</v>
      </c>
      <c r="Q11" s="220">
        <f t="shared" si="6"/>
        <v>39</v>
      </c>
      <c r="R11" s="219">
        <f t="shared" si="7"/>
        <v>39</v>
      </c>
      <c r="S11" s="376" t="str">
        <f t="shared" si="8"/>
        <v>ปกติ</v>
      </c>
    </row>
    <row r="12" spans="1:19" s="6" customFormat="1" ht="18" customHeight="1" x14ac:dyDescent="0.5">
      <c r="A12" s="222" t="s">
        <v>74</v>
      </c>
      <c r="B12" s="203" t="str">
        <f>input1!B12</f>
        <v>62</v>
      </c>
      <c r="C12" s="204" t="str">
        <f>input1!C12</f>
        <v>00775</v>
      </c>
      <c r="D12" s="205" t="str">
        <f>input1!D12</f>
        <v>นางสาวพิไลวรรณ  สังข์ทัด</v>
      </c>
      <c r="E12" s="206">
        <f>input1!E12</f>
        <v>2</v>
      </c>
      <c r="F12" s="216" t="str">
        <f t="shared" si="0"/>
        <v>หญิง</v>
      </c>
      <c r="G12" s="354">
        <f>input1!AF12</f>
        <v>8</v>
      </c>
      <c r="H12" s="361" t="str">
        <f t="shared" si="1"/>
        <v>ปกติ</v>
      </c>
      <c r="I12" s="352">
        <f>(equal1!I12+equal2!I12+equal3!I12)/3</f>
        <v>7.333333333333333</v>
      </c>
      <c r="J12" s="364" t="str">
        <f t="shared" si="2"/>
        <v>ปกติ</v>
      </c>
      <c r="K12" s="210">
        <f>(equal1!K12+equal2!K12+equal3!K12)/3</f>
        <v>7.666666666666667</v>
      </c>
      <c r="L12" s="367" t="str">
        <f t="shared" si="3"/>
        <v>ปกติ</v>
      </c>
      <c r="M12" s="210">
        <f>(equal1!M12+equal2!M12+equal3!M12)/3</f>
        <v>8.3333333333333339</v>
      </c>
      <c r="N12" s="370" t="str">
        <f t="shared" si="4"/>
        <v>ปกติ</v>
      </c>
      <c r="O12" s="210">
        <f>(equal1!O12+equal2!O12+equal3!O12)/3</f>
        <v>12</v>
      </c>
      <c r="P12" s="373" t="str">
        <f t="shared" si="5"/>
        <v>มีจุดแข็ง</v>
      </c>
      <c r="Q12" s="220">
        <f t="shared" si="6"/>
        <v>43.333333333333336</v>
      </c>
      <c r="R12" s="219">
        <f t="shared" si="7"/>
        <v>43.333333333333336</v>
      </c>
      <c r="S12" s="376" t="str">
        <f t="shared" si="8"/>
        <v>ปกติ</v>
      </c>
    </row>
    <row r="13" spans="1:19" s="6" customFormat="1" ht="18" customHeight="1" thickBot="1" x14ac:dyDescent="0.55000000000000004">
      <c r="A13" s="223" t="s">
        <v>75</v>
      </c>
      <c r="B13" s="224" t="str">
        <f>input1!B13</f>
        <v>62</v>
      </c>
      <c r="C13" s="225" t="str">
        <f>input1!C13</f>
        <v>00696</v>
      </c>
      <c r="D13" s="226" t="str">
        <f>input1!D13</f>
        <v>นางสาวภัคธิชา  ขำแนม</v>
      </c>
      <c r="E13" s="227">
        <f>input1!E13</f>
        <v>2</v>
      </c>
      <c r="F13" s="228" t="str">
        <f t="shared" si="0"/>
        <v>หญิง</v>
      </c>
      <c r="G13" s="355">
        <f>input1!AF13</f>
        <v>5</v>
      </c>
      <c r="H13" s="362" t="str">
        <f t="shared" si="1"/>
        <v>ปกติ</v>
      </c>
      <c r="I13" s="356">
        <f>(equal1!I13+equal2!I13+equal3!I13)/3</f>
        <v>5.666666666666667</v>
      </c>
      <c r="J13" s="365" t="str">
        <f t="shared" si="2"/>
        <v>ปกติ</v>
      </c>
      <c r="K13" s="231">
        <f>(equal1!K13+equal2!K13+equal3!K13)/3</f>
        <v>5.333333333333333</v>
      </c>
      <c r="L13" s="368" t="str">
        <f t="shared" si="3"/>
        <v>ปกติ</v>
      </c>
      <c r="M13" s="231">
        <f>(equal1!M13+equal2!M13+equal3!M13)/3</f>
        <v>7.666666666666667</v>
      </c>
      <c r="N13" s="371" t="str">
        <f t="shared" si="4"/>
        <v>ปกติ</v>
      </c>
      <c r="O13" s="231">
        <f>(equal1!O13+equal2!O13+equal3!O13)/3</f>
        <v>13.666666666666666</v>
      </c>
      <c r="P13" s="374" t="str">
        <f t="shared" si="5"/>
        <v>มีจุดแข็ง</v>
      </c>
      <c r="Q13" s="234">
        <f t="shared" si="6"/>
        <v>37.333333333333336</v>
      </c>
      <c r="R13" s="232">
        <f t="shared" si="7"/>
        <v>37.333333333333336</v>
      </c>
      <c r="S13" s="377" t="str">
        <f t="shared" si="8"/>
        <v>ปกติ</v>
      </c>
    </row>
    <row r="14" spans="1:19" s="6" customFormat="1" ht="18" customHeight="1" x14ac:dyDescent="0.5">
      <c r="A14" s="202" t="s">
        <v>76</v>
      </c>
      <c r="B14" s="203" t="str">
        <f>input1!B14</f>
        <v>62</v>
      </c>
      <c r="C14" s="204" t="str">
        <f>input1!C14</f>
        <v>00776</v>
      </c>
      <c r="D14" s="205" t="str">
        <f>input1!D14</f>
        <v>นางสาวริษฎา  สุภาพจน์</v>
      </c>
      <c r="E14" s="206">
        <f>input1!E14</f>
        <v>2</v>
      </c>
      <c r="F14" s="236" t="str">
        <f t="shared" si="0"/>
        <v>หญิง</v>
      </c>
      <c r="G14" s="351">
        <f>input1!AF14</f>
        <v>10</v>
      </c>
      <c r="H14" s="361" t="str">
        <f t="shared" si="1"/>
        <v>ปกติ</v>
      </c>
      <c r="I14" s="352">
        <f>(equal1!I14+equal2!I14+equal3!I14)/3</f>
        <v>7</v>
      </c>
      <c r="J14" s="364" t="str">
        <f t="shared" si="2"/>
        <v>ปกติ</v>
      </c>
      <c r="K14" s="210">
        <f>(equal1!K14+equal2!K14+equal3!K14)/3</f>
        <v>8.3333333333333339</v>
      </c>
      <c r="L14" s="367" t="str">
        <f t="shared" si="3"/>
        <v>ปกติ</v>
      </c>
      <c r="M14" s="210">
        <f>(equal1!M14+equal2!M14+equal3!M14)/3</f>
        <v>8.3333333333333339</v>
      </c>
      <c r="N14" s="370" t="str">
        <f t="shared" si="4"/>
        <v>ปกติ</v>
      </c>
      <c r="O14" s="210">
        <f>(equal1!O14+equal2!O14+equal3!O14)/3</f>
        <v>13.333333333333334</v>
      </c>
      <c r="P14" s="373" t="str">
        <f t="shared" si="5"/>
        <v>มีจุดแข็ง</v>
      </c>
      <c r="Q14" s="213">
        <f t="shared" si="6"/>
        <v>47.000000000000007</v>
      </c>
      <c r="R14" s="211">
        <f t="shared" si="7"/>
        <v>47.000000000000007</v>
      </c>
      <c r="S14" s="376" t="str">
        <f t="shared" si="8"/>
        <v>ปกติ</v>
      </c>
    </row>
    <row r="15" spans="1:19" s="6" customFormat="1" ht="18" customHeight="1" x14ac:dyDescent="0.5">
      <c r="A15" s="215" t="s">
        <v>77</v>
      </c>
      <c r="B15" s="203" t="str">
        <f>input1!B15</f>
        <v>62</v>
      </c>
      <c r="C15" s="204" t="str">
        <f>input1!C15</f>
        <v>00667</v>
      </c>
      <c r="D15" s="205" t="str">
        <f>input1!D15</f>
        <v>นางสาวสิริรัตน์  พูลสวัสดิ์</v>
      </c>
      <c r="E15" s="206">
        <f>input1!E15</f>
        <v>2</v>
      </c>
      <c r="F15" s="216" t="str">
        <f t="shared" si="0"/>
        <v>หญิง</v>
      </c>
      <c r="G15" s="354">
        <f>input1!AF15</f>
        <v>6</v>
      </c>
      <c r="H15" s="361" t="str">
        <f t="shared" si="1"/>
        <v>ปกติ</v>
      </c>
      <c r="I15" s="352">
        <f>(equal1!I15+equal2!I15+equal3!I15)/3</f>
        <v>6.666666666666667</v>
      </c>
      <c r="J15" s="364" t="str">
        <f t="shared" si="2"/>
        <v>ปกติ</v>
      </c>
      <c r="K15" s="210">
        <f>(equal1!K15+equal2!K15+equal3!K15)/3</f>
        <v>6</v>
      </c>
      <c r="L15" s="367" t="str">
        <f t="shared" si="3"/>
        <v>ปกติ</v>
      </c>
      <c r="M15" s="210">
        <f>(equal1!M15+equal2!M15+equal3!M15)/3</f>
        <v>7</v>
      </c>
      <c r="N15" s="370" t="str">
        <f t="shared" si="4"/>
        <v>ปกติ</v>
      </c>
      <c r="O15" s="210">
        <f>(equal1!O15+equal2!O15+equal3!O15)/3</f>
        <v>13</v>
      </c>
      <c r="P15" s="373" t="str">
        <f t="shared" si="5"/>
        <v>มีจุดแข็ง</v>
      </c>
      <c r="Q15" s="220">
        <f t="shared" si="6"/>
        <v>38.666666666666671</v>
      </c>
      <c r="R15" s="219">
        <f t="shared" si="7"/>
        <v>38.666666666666671</v>
      </c>
      <c r="S15" s="376" t="str">
        <f t="shared" si="8"/>
        <v>ปกติ</v>
      </c>
    </row>
    <row r="16" spans="1:19" s="6" customFormat="1" ht="18" customHeight="1" x14ac:dyDescent="0.5">
      <c r="A16" s="221" t="s">
        <v>78</v>
      </c>
      <c r="B16" s="203" t="str">
        <f>input1!B16</f>
        <v>62</v>
      </c>
      <c r="C16" s="204" t="str">
        <f>input1!C16</f>
        <v>01479</v>
      </c>
      <c r="D16" s="205" t="str">
        <f>input1!D16</f>
        <v>นางสาวอรพิชญ์  วงษ์แดง</v>
      </c>
      <c r="E16" s="206">
        <f>input1!E16</f>
        <v>2</v>
      </c>
      <c r="F16" s="216" t="str">
        <f t="shared" si="0"/>
        <v>หญิง</v>
      </c>
      <c r="G16" s="354">
        <f>input1!AF16</f>
        <v>8</v>
      </c>
      <c r="H16" s="361" t="str">
        <f t="shared" si="1"/>
        <v>ปกติ</v>
      </c>
      <c r="I16" s="352">
        <f>(equal1!I16+equal2!I16+equal3!I16)/3</f>
        <v>6.333333333333333</v>
      </c>
      <c r="J16" s="364" t="str">
        <f t="shared" si="2"/>
        <v>ปกติ</v>
      </c>
      <c r="K16" s="210">
        <f>(equal1!K16+equal2!K16+equal3!K16)/3</f>
        <v>6.333333333333333</v>
      </c>
      <c r="L16" s="367" t="str">
        <f t="shared" si="3"/>
        <v>ปกติ</v>
      </c>
      <c r="M16" s="210">
        <f>(equal1!M16+equal2!M16+equal3!M16)/3</f>
        <v>7.666666666666667</v>
      </c>
      <c r="N16" s="370" t="str">
        <f t="shared" si="4"/>
        <v>ปกติ</v>
      </c>
      <c r="O16" s="210">
        <f>(equal1!O16+equal2!O16+equal3!O16)/3</f>
        <v>11</v>
      </c>
      <c r="P16" s="373" t="str">
        <f t="shared" si="5"/>
        <v>มีจุดแข็ง</v>
      </c>
      <c r="Q16" s="220">
        <f t="shared" si="6"/>
        <v>39.333333333333329</v>
      </c>
      <c r="R16" s="219">
        <f t="shared" si="7"/>
        <v>39.333333333333329</v>
      </c>
      <c r="S16" s="376" t="str">
        <f t="shared" si="8"/>
        <v>ปกติ</v>
      </c>
    </row>
    <row r="17" spans="1:31" s="6" customFormat="1" ht="18" customHeight="1" thickBot="1" x14ac:dyDescent="0.55000000000000004">
      <c r="A17" s="223" t="s">
        <v>79</v>
      </c>
      <c r="B17" s="224" t="str">
        <f>input1!B17</f>
        <v>62</v>
      </c>
      <c r="C17" s="237" t="str">
        <f>input1!C17</f>
        <v>00506</v>
      </c>
      <c r="D17" s="238" t="str">
        <f>input1!D17</f>
        <v>นางสาวกัญญาณัฐ  เรื่อศรีจันทร์</v>
      </c>
      <c r="E17" s="239">
        <f>input1!E17</f>
        <v>2</v>
      </c>
      <c r="F17" s="228" t="str">
        <f t="shared" si="0"/>
        <v>หญิง</v>
      </c>
      <c r="G17" s="355">
        <f>input1!AF17</f>
        <v>5</v>
      </c>
      <c r="H17" s="362" t="str">
        <f t="shared" si="1"/>
        <v>ปกติ</v>
      </c>
      <c r="I17" s="356">
        <f>(equal1!I17+equal2!I17+equal3!I17)/3</f>
        <v>6.666666666666667</v>
      </c>
      <c r="J17" s="365" t="str">
        <f t="shared" si="2"/>
        <v>ปกติ</v>
      </c>
      <c r="K17" s="231">
        <f>(equal1!K17+equal2!K17+equal3!K17)/3</f>
        <v>7.666666666666667</v>
      </c>
      <c r="L17" s="368" t="str">
        <f t="shared" si="3"/>
        <v>ปกติ</v>
      </c>
      <c r="M17" s="231">
        <f>(equal1!M17+equal2!M17+equal3!M17)/3</f>
        <v>10.666666666666666</v>
      </c>
      <c r="N17" s="371" t="str">
        <f t="shared" si="4"/>
        <v>เสี่ยง/มีปัญหา</v>
      </c>
      <c r="O17" s="231">
        <f>(equal1!O17+equal2!O17+equal3!O17)/3</f>
        <v>11.333333333333334</v>
      </c>
      <c r="P17" s="374" t="str">
        <f t="shared" si="5"/>
        <v>มีจุดแข็ง</v>
      </c>
      <c r="Q17" s="234">
        <f t="shared" si="6"/>
        <v>41.333333333333336</v>
      </c>
      <c r="R17" s="232">
        <f t="shared" si="7"/>
        <v>41.333333333333336</v>
      </c>
      <c r="S17" s="377" t="str">
        <f t="shared" si="8"/>
        <v>ปกติ</v>
      </c>
    </row>
    <row r="18" spans="1:31" s="6" customFormat="1" ht="18" customHeight="1" x14ac:dyDescent="0.45">
      <c r="A18" s="170"/>
      <c r="B18" s="168"/>
      <c r="C18" s="167"/>
      <c r="D18" s="171"/>
      <c r="E18" s="168"/>
      <c r="F18" s="172"/>
      <c r="G18" s="172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</row>
    <row r="19" spans="1:31" s="6" customFormat="1" ht="18" customHeight="1" x14ac:dyDescent="0.45">
      <c r="A19" s="173"/>
      <c r="B19" s="168"/>
      <c r="C19" s="167"/>
      <c r="D19" s="171"/>
      <c r="E19" s="168"/>
      <c r="F19" s="172"/>
      <c r="G19" s="172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</row>
    <row r="20" spans="1:31" s="6" customFormat="1" ht="18" customHeight="1" x14ac:dyDescent="0.45">
      <c r="A20" s="170"/>
      <c r="B20" s="168"/>
      <c r="C20" s="167"/>
      <c r="D20" s="171"/>
      <c r="E20" s="168"/>
      <c r="F20" s="172"/>
      <c r="G20" s="172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6" customFormat="1" ht="18" customHeight="1" x14ac:dyDescent="0.45">
      <c r="A21" s="170"/>
      <c r="B21" s="168"/>
      <c r="C21" s="167"/>
      <c r="D21" s="171"/>
      <c r="E21" s="168"/>
      <c r="F21" s="172"/>
      <c r="G21" s="172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6" customFormat="1" ht="18" customHeight="1" x14ac:dyDescent="0.45">
      <c r="A22" s="170"/>
      <c r="B22" s="168"/>
      <c r="C22" s="167"/>
      <c r="D22" s="171"/>
      <c r="E22" s="168"/>
      <c r="F22" s="172"/>
      <c r="G22" s="172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6" customFormat="1" ht="18" customHeight="1" x14ac:dyDescent="0.45">
      <c r="A23" s="170"/>
      <c r="B23" s="168"/>
      <c r="C23" s="167"/>
      <c r="D23" s="171"/>
      <c r="E23" s="168"/>
      <c r="F23" s="172"/>
      <c r="G23" s="172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6" customFormat="1" ht="18" customHeight="1" x14ac:dyDescent="0.45">
      <c r="A24" s="173"/>
      <c r="B24" s="168"/>
      <c r="C24" s="167"/>
      <c r="D24" s="171"/>
      <c r="E24" s="168"/>
      <c r="F24" s="172"/>
      <c r="G24" s="172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6" customFormat="1" ht="18" customHeight="1" x14ac:dyDescent="0.45">
      <c r="A25" s="170"/>
      <c r="B25" s="168"/>
      <c r="C25" s="167"/>
      <c r="D25" s="171"/>
      <c r="E25" s="168"/>
      <c r="F25" s="172"/>
      <c r="G25" s="172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</row>
    <row r="26" spans="1:31" s="6" customFormat="1" ht="18" customHeight="1" x14ac:dyDescent="0.45">
      <c r="A26" s="170"/>
      <c r="B26" s="168"/>
      <c r="C26" s="167"/>
      <c r="D26" s="171"/>
      <c r="E26" s="168"/>
      <c r="F26" s="172"/>
      <c r="G26" s="172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</row>
    <row r="27" spans="1:31" s="6" customFormat="1" ht="18" hidden="1" customHeight="1" x14ac:dyDescent="0.45">
      <c r="A27" s="65"/>
      <c r="B27" s="96"/>
      <c r="C27" s="2"/>
      <c r="D27" s="3"/>
      <c r="E27" s="4"/>
      <c r="F27" s="20"/>
      <c r="G27" s="15"/>
      <c r="H27" s="72"/>
      <c r="I27" s="86"/>
      <c r="J27" s="72"/>
      <c r="K27" s="73"/>
      <c r="L27" s="72"/>
      <c r="M27" s="73"/>
      <c r="N27" s="72"/>
      <c r="O27" s="73"/>
      <c r="P27" s="75"/>
      <c r="Q27" s="76"/>
      <c r="R27" s="74"/>
      <c r="S27" s="77"/>
    </row>
    <row r="28" spans="1:31" s="6" customFormat="1" ht="18" hidden="1" customHeight="1" thickBot="1" x14ac:dyDescent="0.5">
      <c r="A28" s="66"/>
      <c r="B28" s="97"/>
      <c r="C28" s="12"/>
      <c r="D28" s="13"/>
      <c r="E28" s="14"/>
      <c r="F28" s="18"/>
      <c r="G28" s="19"/>
      <c r="H28" s="83"/>
      <c r="I28" s="87"/>
      <c r="J28" s="83"/>
      <c r="K28" s="80"/>
      <c r="L28" s="83"/>
      <c r="M28" s="80"/>
      <c r="N28" s="83"/>
      <c r="O28" s="80"/>
      <c r="P28" s="84"/>
      <c r="Q28" s="82"/>
      <c r="R28" s="81"/>
      <c r="S28" s="85"/>
    </row>
    <row r="29" spans="1:31" s="6" customFormat="1" ht="18" hidden="1" customHeight="1" x14ac:dyDescent="0.45">
      <c r="A29" s="95"/>
      <c r="B29" s="96"/>
      <c r="C29" s="2"/>
      <c r="D29" s="3"/>
      <c r="E29" s="4"/>
      <c r="F29" s="20"/>
      <c r="G29" s="15"/>
      <c r="H29" s="72"/>
      <c r="I29" s="86"/>
      <c r="J29" s="72"/>
      <c r="K29" s="73"/>
      <c r="L29" s="72"/>
      <c r="M29" s="73"/>
      <c r="N29" s="72"/>
      <c r="O29" s="73"/>
      <c r="P29" s="75"/>
      <c r="Q29" s="76"/>
      <c r="R29" s="74"/>
      <c r="S29" s="77"/>
    </row>
    <row r="30" spans="1:31" s="6" customFormat="1" ht="18" hidden="1" customHeight="1" x14ac:dyDescent="0.45">
      <c r="A30" s="64"/>
      <c r="B30" s="96"/>
      <c r="C30" s="2"/>
      <c r="D30" s="3"/>
      <c r="E30" s="4"/>
      <c r="F30" s="16"/>
      <c r="G30" s="17"/>
      <c r="H30" s="72"/>
      <c r="I30" s="86"/>
      <c r="J30" s="72"/>
      <c r="K30" s="73"/>
      <c r="L30" s="72"/>
      <c r="M30" s="73"/>
      <c r="N30" s="72"/>
      <c r="O30" s="73"/>
      <c r="P30" s="75"/>
      <c r="Q30" s="79"/>
      <c r="R30" s="78"/>
      <c r="S30" s="77"/>
    </row>
    <row r="31" spans="1:31" s="6" customFormat="1" ht="18" hidden="1" customHeight="1" x14ac:dyDescent="0.45">
      <c r="A31" s="65"/>
      <c r="B31" s="96"/>
      <c r="C31" s="2"/>
      <c r="D31" s="3"/>
      <c r="E31" s="4"/>
      <c r="F31" s="16"/>
      <c r="G31" s="17"/>
      <c r="H31" s="72"/>
      <c r="I31" s="86"/>
      <c r="J31" s="72"/>
      <c r="K31" s="73"/>
      <c r="L31" s="72"/>
      <c r="M31" s="73"/>
      <c r="N31" s="72"/>
      <c r="O31" s="73"/>
      <c r="P31" s="75"/>
      <c r="Q31" s="79"/>
      <c r="R31" s="78"/>
      <c r="S31" s="77"/>
    </row>
    <row r="32" spans="1:31" s="6" customFormat="1" ht="18" hidden="1" customHeight="1" x14ac:dyDescent="0.45">
      <c r="A32" s="63"/>
      <c r="B32" s="96"/>
      <c r="C32" s="2"/>
      <c r="D32" s="3"/>
      <c r="E32" s="4"/>
      <c r="F32" s="16"/>
      <c r="G32" s="17"/>
      <c r="H32" s="72"/>
      <c r="I32" s="86"/>
      <c r="J32" s="72"/>
      <c r="K32" s="73"/>
      <c r="L32" s="72"/>
      <c r="M32" s="73"/>
      <c r="N32" s="72"/>
      <c r="O32" s="73"/>
      <c r="P32" s="75"/>
      <c r="Q32" s="79"/>
      <c r="R32" s="78"/>
      <c r="S32" s="77"/>
    </row>
    <row r="33" spans="1:19" s="6" customFormat="1" ht="18" hidden="1" customHeight="1" thickBot="1" x14ac:dyDescent="0.5">
      <c r="A33" s="66"/>
      <c r="B33" s="97"/>
      <c r="C33" s="12"/>
      <c r="D33" s="13"/>
      <c r="E33" s="14"/>
      <c r="F33" s="18"/>
      <c r="G33" s="19"/>
      <c r="H33" s="83"/>
      <c r="I33" s="87"/>
      <c r="J33" s="83"/>
      <c r="K33" s="80"/>
      <c r="L33" s="83"/>
      <c r="M33" s="80"/>
      <c r="N33" s="83"/>
      <c r="O33" s="80"/>
      <c r="P33" s="84"/>
      <c r="Q33" s="82"/>
      <c r="R33" s="81"/>
      <c r="S33" s="85"/>
    </row>
    <row r="34" spans="1:19" s="6" customFormat="1" ht="18" hidden="1" customHeight="1" x14ac:dyDescent="0.45">
      <c r="A34" s="95"/>
      <c r="B34" s="96"/>
      <c r="C34" s="2"/>
      <c r="D34" s="3"/>
      <c r="E34" s="4"/>
      <c r="F34" s="20"/>
      <c r="G34" s="15"/>
      <c r="H34" s="72"/>
      <c r="I34" s="86"/>
      <c r="J34" s="72"/>
      <c r="K34" s="73"/>
      <c r="L34" s="72"/>
      <c r="M34" s="73"/>
      <c r="N34" s="72"/>
      <c r="O34" s="73"/>
      <c r="P34" s="75"/>
      <c r="Q34" s="76"/>
      <c r="R34" s="74"/>
      <c r="S34" s="77"/>
    </row>
    <row r="35" spans="1:19" s="6" customFormat="1" ht="18" hidden="1" customHeight="1" x14ac:dyDescent="0.45">
      <c r="A35" s="64"/>
      <c r="B35" s="96"/>
      <c r="C35" s="2"/>
      <c r="D35" s="3"/>
      <c r="E35" s="4"/>
      <c r="F35" s="16"/>
      <c r="G35" s="17"/>
      <c r="H35" s="72"/>
      <c r="I35" s="86"/>
      <c r="J35" s="72"/>
      <c r="K35" s="73"/>
      <c r="L35" s="72"/>
      <c r="M35" s="73"/>
      <c r="N35" s="72"/>
      <c r="O35" s="73"/>
      <c r="P35" s="75"/>
      <c r="Q35" s="79"/>
      <c r="R35" s="78"/>
      <c r="S35" s="77"/>
    </row>
    <row r="36" spans="1:19" s="6" customFormat="1" ht="18" hidden="1" customHeight="1" x14ac:dyDescent="0.45">
      <c r="A36" s="65"/>
      <c r="B36" s="96"/>
      <c r="C36" s="2"/>
      <c r="D36" s="3"/>
      <c r="E36" s="4"/>
      <c r="F36" s="16"/>
      <c r="G36" s="17"/>
      <c r="H36" s="72"/>
      <c r="I36" s="86"/>
      <c r="J36" s="72"/>
      <c r="K36" s="73"/>
      <c r="L36" s="72"/>
      <c r="M36" s="73"/>
      <c r="N36" s="72"/>
      <c r="O36" s="73"/>
      <c r="P36" s="75"/>
      <c r="Q36" s="79"/>
      <c r="R36" s="78"/>
      <c r="S36" s="77"/>
    </row>
    <row r="37" spans="1:19" s="6" customFormat="1" ht="18" hidden="1" customHeight="1" x14ac:dyDescent="0.45">
      <c r="A37" s="63"/>
      <c r="B37" s="96"/>
      <c r="C37" s="2"/>
      <c r="D37" s="3"/>
      <c r="E37" s="4"/>
      <c r="F37" s="16"/>
      <c r="G37" s="17"/>
      <c r="H37" s="72"/>
      <c r="I37" s="86"/>
      <c r="J37" s="72"/>
      <c r="K37" s="73"/>
      <c r="L37" s="72"/>
      <c r="M37" s="73"/>
      <c r="N37" s="72"/>
      <c r="O37" s="73"/>
      <c r="P37" s="75"/>
      <c r="Q37" s="79"/>
      <c r="R37" s="78"/>
      <c r="S37" s="77"/>
    </row>
    <row r="38" spans="1:19" s="6" customFormat="1" ht="18" hidden="1" customHeight="1" thickBot="1" x14ac:dyDescent="0.5">
      <c r="A38" s="66"/>
      <c r="B38" s="97"/>
      <c r="C38" s="12"/>
      <c r="D38" s="13"/>
      <c r="E38" s="14"/>
      <c r="F38" s="18"/>
      <c r="G38" s="19"/>
      <c r="H38" s="83"/>
      <c r="I38" s="87"/>
      <c r="J38" s="83"/>
      <c r="K38" s="80"/>
      <c r="L38" s="83"/>
      <c r="M38" s="80"/>
      <c r="N38" s="83"/>
      <c r="O38" s="80"/>
      <c r="P38" s="84"/>
      <c r="Q38" s="82"/>
      <c r="R38" s="81"/>
      <c r="S38" s="85"/>
    </row>
    <row r="39" spans="1:19" s="6" customFormat="1" ht="18" hidden="1" customHeight="1" x14ac:dyDescent="0.45">
      <c r="A39" s="95"/>
      <c r="B39" s="96"/>
      <c r="C39" s="2"/>
      <c r="D39" s="3"/>
      <c r="E39" s="4"/>
      <c r="F39" s="20"/>
      <c r="G39" s="15"/>
      <c r="H39" s="72"/>
      <c r="I39" s="86"/>
      <c r="J39" s="72"/>
      <c r="K39" s="73"/>
      <c r="L39" s="72"/>
      <c r="M39" s="73"/>
      <c r="N39" s="72"/>
      <c r="O39" s="73"/>
      <c r="P39" s="75"/>
      <c r="Q39" s="76"/>
      <c r="R39" s="74"/>
      <c r="S39" s="77"/>
    </row>
    <row r="40" spans="1:19" s="6" customFormat="1" ht="18" hidden="1" customHeight="1" x14ac:dyDescent="0.45">
      <c r="A40" s="64"/>
      <c r="B40" s="96"/>
      <c r="C40" s="2"/>
      <c r="D40" s="3"/>
      <c r="E40" s="4"/>
      <c r="F40" s="16"/>
      <c r="G40" s="17"/>
      <c r="H40" s="72"/>
      <c r="I40" s="86"/>
      <c r="J40" s="72"/>
      <c r="K40" s="73"/>
      <c r="L40" s="72"/>
      <c r="M40" s="73"/>
      <c r="N40" s="72"/>
      <c r="O40" s="73"/>
      <c r="P40" s="75"/>
      <c r="Q40" s="79"/>
      <c r="R40" s="78"/>
      <c r="S40" s="77"/>
    </row>
    <row r="41" spans="1:19" s="6" customFormat="1" ht="18" hidden="1" customHeight="1" x14ac:dyDescent="0.45">
      <c r="A41" s="65"/>
      <c r="B41" s="96"/>
      <c r="C41" s="2"/>
      <c r="D41" s="3"/>
      <c r="E41" s="4"/>
      <c r="F41" s="16"/>
      <c r="G41" s="17"/>
      <c r="H41" s="72"/>
      <c r="I41" s="86"/>
      <c r="J41" s="72"/>
      <c r="K41" s="73"/>
      <c r="L41" s="72"/>
      <c r="M41" s="73"/>
      <c r="N41" s="72"/>
      <c r="O41" s="73"/>
      <c r="P41" s="75"/>
      <c r="Q41" s="79"/>
      <c r="R41" s="78"/>
      <c r="S41" s="77"/>
    </row>
    <row r="42" spans="1:19" s="6" customFormat="1" ht="18" hidden="1" customHeight="1" x14ac:dyDescent="0.45">
      <c r="A42" s="63"/>
      <c r="B42" s="96"/>
      <c r="C42" s="2"/>
      <c r="D42" s="3"/>
      <c r="E42" s="4"/>
      <c r="F42" s="16"/>
      <c r="G42" s="17"/>
      <c r="H42" s="72"/>
      <c r="I42" s="86"/>
      <c r="J42" s="72"/>
      <c r="K42" s="73"/>
      <c r="L42" s="72"/>
      <c r="M42" s="73"/>
      <c r="N42" s="72"/>
      <c r="O42" s="73"/>
      <c r="P42" s="75"/>
      <c r="Q42" s="79"/>
      <c r="R42" s="78"/>
      <c r="S42" s="77"/>
    </row>
    <row r="43" spans="1:19" s="6" customFormat="1" ht="18" hidden="1" customHeight="1" thickBot="1" x14ac:dyDescent="0.5">
      <c r="A43" s="66"/>
      <c r="B43" s="97"/>
      <c r="C43" s="2"/>
      <c r="D43" s="3"/>
      <c r="E43" s="4"/>
      <c r="F43" s="16"/>
      <c r="G43" s="17"/>
      <c r="H43" s="72"/>
      <c r="I43" s="86"/>
      <c r="J43" s="72"/>
      <c r="K43" s="73"/>
      <c r="L43" s="72"/>
      <c r="M43" s="73"/>
      <c r="N43" s="72"/>
      <c r="O43" s="73"/>
      <c r="P43" s="75"/>
      <c r="Q43" s="79"/>
      <c r="R43" s="78"/>
      <c r="S43" s="77"/>
    </row>
    <row r="44" spans="1:19" s="6" customFormat="1" ht="18" hidden="1" customHeight="1" thickBot="1" x14ac:dyDescent="0.5">
      <c r="A44" s="98"/>
      <c r="B44" s="97"/>
      <c r="C44" s="7"/>
      <c r="D44" s="8"/>
      <c r="E44" s="9"/>
      <c r="F44" s="18"/>
      <c r="G44" s="19"/>
      <c r="H44" s="83"/>
      <c r="I44" s="87"/>
      <c r="J44" s="83"/>
      <c r="K44" s="80"/>
      <c r="L44" s="83"/>
      <c r="M44" s="80"/>
      <c r="N44" s="83"/>
      <c r="O44" s="80"/>
      <c r="P44" s="84"/>
      <c r="Q44" s="82"/>
      <c r="R44" s="81"/>
      <c r="S44" s="85"/>
    </row>
    <row r="45" spans="1:19" x14ac:dyDescent="0.4">
      <c r="D45" s="10"/>
      <c r="E45" s="10"/>
      <c r="F45" s="10"/>
      <c r="G45" s="10"/>
      <c r="H45" s="10"/>
    </row>
    <row r="46" spans="1:19" ht="21" x14ac:dyDescent="0.45">
      <c r="B46" s="357"/>
      <c r="C46" s="358" t="s">
        <v>47</v>
      </c>
      <c r="D46" s="358"/>
      <c r="E46" s="188"/>
      <c r="F46" s="187"/>
      <c r="G46" s="188"/>
      <c r="H46" s="188"/>
    </row>
    <row r="47" spans="1:19" ht="21" x14ac:dyDescent="0.45">
      <c r="B47" s="357"/>
      <c r="C47" s="359"/>
      <c r="D47" s="358" t="s">
        <v>48</v>
      </c>
      <c r="E47" s="188"/>
      <c r="F47" s="10"/>
      <c r="G47" s="10"/>
      <c r="H47" s="10"/>
    </row>
  </sheetData>
  <mergeCells count="3">
    <mergeCell ref="A1:F1"/>
    <mergeCell ref="A2:F2"/>
    <mergeCell ref="H1:S1"/>
  </mergeCells>
  <phoneticPr fontId="0" type="noConversion"/>
  <printOptions horizontalCentered="1"/>
  <pageMargins left="0" right="0" top="0.78740157480314965" bottom="0" header="0.51181102362204722" footer="0.51181102362204722"/>
  <pageSetup paperSize="9" scale="90" orientation="landscape" horizontalDpi="0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activeCell="F33" sqref="F33"/>
    </sheetView>
  </sheetViews>
  <sheetFormatPr defaultRowHeight="20.25" x14ac:dyDescent="0.4"/>
  <cols>
    <col min="1" max="16384" width="9.140625" style="1"/>
  </cols>
  <sheetData>
    <row r="1" spans="1:9" ht="23.25" x14ac:dyDescent="0.5">
      <c r="A1" s="1" t="s">
        <v>61</v>
      </c>
      <c r="D1" s="99" t="str">
        <f>input1!A2</f>
        <v>ชั้นมัธยมศึกษาปีที่ 6/2</v>
      </c>
      <c r="I1" s="1" t="s">
        <v>83</v>
      </c>
    </row>
    <row r="9" spans="1:9" x14ac:dyDescent="0.4">
      <c r="C9" s="1" t="s">
        <v>17</v>
      </c>
      <c r="D9" s="1" t="s">
        <v>51</v>
      </c>
      <c r="E9" s="1" t="s">
        <v>18</v>
      </c>
      <c r="F9" s="1" t="s">
        <v>49</v>
      </c>
      <c r="G9" s="1" t="s">
        <v>50</v>
      </c>
    </row>
    <row r="10" spans="1:9" x14ac:dyDescent="0.4">
      <c r="B10" s="1" t="s">
        <v>53</v>
      </c>
      <c r="C10" s="1">
        <f>COUNTIF(summary!H4:'summary'!H45,"=ปกติ")</f>
        <v>14</v>
      </c>
      <c r="D10" s="1">
        <f>COUNTIF(summary!J4:'summary'!J45,"=ปกติ")</f>
        <v>13</v>
      </c>
      <c r="E10" s="1">
        <f>COUNTIF(summary!L4:'summary'!L45,"=ปกติ")</f>
        <v>13</v>
      </c>
      <c r="F10" s="1">
        <f>COUNTIF(summary!N4:'summary'!N45,"=ปกติ")</f>
        <v>12</v>
      </c>
      <c r="G10" s="1">
        <f>COUNTIF(summary!P4:'summary'!P45,"=มีจุดแข็ง")</f>
        <v>12</v>
      </c>
    </row>
    <row r="11" spans="1:9" x14ac:dyDescent="0.4">
      <c r="B11" s="1" t="s">
        <v>54</v>
      </c>
      <c r="C11" s="1">
        <f>COUNTIF(summary!H4:'summary'!H45,"=เสี่ยง/มีปัญหา")</f>
        <v>0</v>
      </c>
      <c r="D11" s="1">
        <f>COUNTIF(summary!J4:'summary'!J45,"=เสี่ยง/มีปัญหา")</f>
        <v>1</v>
      </c>
      <c r="E11" s="1">
        <f>COUNTIF(summary!L4:'summary'!L45,"=เสี่ยง/มีปัญหา")</f>
        <v>1</v>
      </c>
      <c r="F11" s="1">
        <f>COUNTIF(summary!N4:'summary'!N45,"=เสี่ยง/มีปัญหา")</f>
        <v>2</v>
      </c>
      <c r="G11" s="1">
        <f>COUNTIF(summary!P4:'summary'!P45,"=ไม่มีจุดแข็ง")</f>
        <v>2</v>
      </c>
    </row>
    <row r="15" spans="1:9" x14ac:dyDescent="0.4">
      <c r="B15" s="1" t="s">
        <v>53</v>
      </c>
      <c r="C15" s="1">
        <f>COUNTIF(summary!S4:'summary'!S45,"=ปกติ")</f>
        <v>13</v>
      </c>
    </row>
    <row r="16" spans="1:9" x14ac:dyDescent="0.4">
      <c r="B16" s="1" t="s">
        <v>52</v>
      </c>
      <c r="C16" s="1">
        <f>COUNTIF(summary!S4:'summary'!S45,"=เสี่ยง/มีปัญหา")</f>
        <v>1</v>
      </c>
    </row>
    <row r="32" spans="1:5" x14ac:dyDescent="0.4">
      <c r="A32" s="424" t="s">
        <v>85</v>
      </c>
      <c r="B32" s="424"/>
      <c r="C32" s="424"/>
      <c r="D32" s="424"/>
      <c r="E32" s="424"/>
    </row>
    <row r="33" spans="1:9" ht="21.75" customHeight="1" x14ac:dyDescent="0.4">
      <c r="A33" s="424" t="s">
        <v>117</v>
      </c>
      <c r="B33" s="424"/>
      <c r="C33" s="424"/>
      <c r="D33" s="424"/>
      <c r="E33" s="424"/>
    </row>
    <row r="34" spans="1:9" ht="21" customHeight="1" x14ac:dyDescent="0.4">
      <c r="A34" s="424" t="s">
        <v>84</v>
      </c>
      <c r="B34" s="424"/>
      <c r="C34" s="424"/>
      <c r="D34" s="424"/>
      <c r="E34" s="424"/>
      <c r="F34" s="424"/>
      <c r="G34" s="424"/>
      <c r="H34" s="424"/>
      <c r="I34" s="424"/>
    </row>
  </sheetData>
  <mergeCells count="4">
    <mergeCell ref="F34:I34"/>
    <mergeCell ref="A32:E32"/>
    <mergeCell ref="A33:E33"/>
    <mergeCell ref="A34:E34"/>
  </mergeCells>
  <phoneticPr fontId="0" type="noConversion"/>
  <pageMargins left="0.75" right="0.75" top="1" bottom="1" header="0.5" footer="0.5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4"/>
  <sheetViews>
    <sheetView view="pageBreakPreview" zoomScale="90" zoomScaleNormal="120" zoomScaleSheetLayoutView="90" workbookViewId="0">
      <selection activeCell="AF13" sqref="AF13:AS13"/>
    </sheetView>
  </sheetViews>
  <sheetFormatPr defaultRowHeight="21.75" x14ac:dyDescent="0.5"/>
  <cols>
    <col min="1" max="1" width="5.42578125" style="119" customWidth="1"/>
    <col min="2" max="2" width="5.140625" style="119" customWidth="1"/>
    <col min="3" max="3" width="8.85546875" style="119" bestFit="1" customWidth="1"/>
    <col min="4" max="4" width="27.7109375" style="119" customWidth="1"/>
    <col min="5" max="5" width="9.140625" style="119"/>
    <col min="6" max="30" width="3.140625" style="119" customWidth="1"/>
    <col min="31" max="31" width="3.7109375" style="119" hidden="1" customWidth="1"/>
    <col min="32" max="32" width="3.7109375" style="119" customWidth="1"/>
    <col min="33" max="34" width="3.7109375" style="119" hidden="1" customWidth="1"/>
    <col min="35" max="35" width="3.7109375" style="119" customWidth="1"/>
    <col min="36" max="38" width="3.7109375" style="119" hidden="1" customWidth="1"/>
    <col min="39" max="39" width="3.7109375" style="119" customWidth="1"/>
    <col min="40" max="42" width="3.7109375" style="119" hidden="1" customWidth="1"/>
    <col min="43" max="43" width="3.7109375" style="119" customWidth="1"/>
    <col min="44" max="44" width="3.7109375" style="119" hidden="1" customWidth="1"/>
    <col min="45" max="45" width="3.7109375" style="119" customWidth="1"/>
    <col min="46" max="16384" width="9.140625" style="119"/>
  </cols>
  <sheetData>
    <row r="1" spans="1:46" ht="22.5" customHeight="1" thickBot="1" x14ac:dyDescent="0.55000000000000004">
      <c r="A1" s="390" t="s">
        <v>26</v>
      </c>
      <c r="B1" s="391"/>
      <c r="C1" s="391"/>
      <c r="D1" s="391"/>
      <c r="E1" s="392"/>
      <c r="F1" s="390" t="s">
        <v>32</v>
      </c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2"/>
      <c r="AE1" s="115"/>
      <c r="AF1" s="396" t="s">
        <v>17</v>
      </c>
      <c r="AG1" s="116"/>
      <c r="AH1" s="117"/>
      <c r="AI1" s="399" t="s">
        <v>27</v>
      </c>
      <c r="AJ1" s="118"/>
      <c r="AK1" s="116"/>
      <c r="AL1" s="116"/>
      <c r="AM1" s="402" t="s">
        <v>18</v>
      </c>
      <c r="AN1" s="116"/>
      <c r="AO1" s="116"/>
      <c r="AP1" s="117"/>
      <c r="AQ1" s="399" t="s">
        <v>19</v>
      </c>
      <c r="AR1" s="118"/>
      <c r="AS1" s="393" t="s">
        <v>28</v>
      </c>
    </row>
    <row r="2" spans="1:46" ht="22.5" thickBot="1" x14ac:dyDescent="0.55000000000000004">
      <c r="A2" s="387" t="s">
        <v>116</v>
      </c>
      <c r="B2" s="388"/>
      <c r="C2" s="388"/>
      <c r="D2" s="388"/>
      <c r="E2" s="389"/>
      <c r="F2" s="390" t="s">
        <v>25</v>
      </c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2"/>
      <c r="AE2" s="121"/>
      <c r="AF2" s="397"/>
      <c r="AG2" s="122"/>
      <c r="AH2" s="123"/>
      <c r="AI2" s="400"/>
      <c r="AJ2" s="124"/>
      <c r="AK2" s="122"/>
      <c r="AL2" s="122"/>
      <c r="AM2" s="403"/>
      <c r="AN2" s="122"/>
      <c r="AO2" s="122"/>
      <c r="AP2" s="123"/>
      <c r="AQ2" s="400"/>
      <c r="AR2" s="124"/>
      <c r="AS2" s="394"/>
    </row>
    <row r="3" spans="1:46" ht="22.5" thickBot="1" x14ac:dyDescent="0.55000000000000004">
      <c r="A3" s="125" t="s">
        <v>21</v>
      </c>
      <c r="B3" s="126" t="s">
        <v>20</v>
      </c>
      <c r="C3" s="127" t="s">
        <v>82</v>
      </c>
      <c r="D3" s="126" t="s">
        <v>23</v>
      </c>
      <c r="E3" s="127" t="s">
        <v>24</v>
      </c>
      <c r="F3" s="128">
        <v>1</v>
      </c>
      <c r="G3" s="129">
        <v>2</v>
      </c>
      <c r="H3" s="129">
        <v>3</v>
      </c>
      <c r="I3" s="129">
        <v>4</v>
      </c>
      <c r="J3" s="130">
        <v>5</v>
      </c>
      <c r="K3" s="131">
        <v>6</v>
      </c>
      <c r="L3" s="129">
        <v>7</v>
      </c>
      <c r="M3" s="129">
        <v>8</v>
      </c>
      <c r="N3" s="129">
        <v>9</v>
      </c>
      <c r="O3" s="132">
        <v>10</v>
      </c>
      <c r="P3" s="128">
        <v>11</v>
      </c>
      <c r="Q3" s="129">
        <v>12</v>
      </c>
      <c r="R3" s="129">
        <v>13</v>
      </c>
      <c r="S3" s="129">
        <v>14</v>
      </c>
      <c r="T3" s="130">
        <v>15</v>
      </c>
      <c r="U3" s="131">
        <v>16</v>
      </c>
      <c r="V3" s="129">
        <v>17</v>
      </c>
      <c r="W3" s="129">
        <v>18</v>
      </c>
      <c r="X3" s="129">
        <v>19</v>
      </c>
      <c r="Y3" s="132">
        <v>20</v>
      </c>
      <c r="Z3" s="128">
        <v>21</v>
      </c>
      <c r="AA3" s="129">
        <v>22</v>
      </c>
      <c r="AB3" s="129">
        <v>23</v>
      </c>
      <c r="AC3" s="129">
        <v>24</v>
      </c>
      <c r="AD3" s="130">
        <v>25</v>
      </c>
      <c r="AE3" s="121"/>
      <c r="AF3" s="398"/>
      <c r="AG3" s="133"/>
      <c r="AH3" s="134"/>
      <c r="AI3" s="401"/>
      <c r="AJ3" s="135"/>
      <c r="AK3" s="133"/>
      <c r="AL3" s="133"/>
      <c r="AM3" s="404"/>
      <c r="AN3" s="133"/>
      <c r="AO3" s="133"/>
      <c r="AP3" s="134"/>
      <c r="AQ3" s="401"/>
      <c r="AR3" s="135"/>
      <c r="AS3" s="395"/>
    </row>
    <row r="4" spans="1:46" s="143" customFormat="1" ht="18" customHeight="1" x14ac:dyDescent="0.55000000000000004">
      <c r="A4" s="136" t="s">
        <v>66</v>
      </c>
      <c r="B4" s="100" t="s">
        <v>101</v>
      </c>
      <c r="C4" s="101" t="s">
        <v>102</v>
      </c>
      <c r="D4" s="175" t="s">
        <v>87</v>
      </c>
      <c r="E4" s="137">
        <v>1</v>
      </c>
      <c r="F4" s="309">
        <v>2</v>
      </c>
      <c r="G4" s="310">
        <v>1</v>
      </c>
      <c r="H4" s="310">
        <v>1</v>
      </c>
      <c r="I4" s="310">
        <v>3</v>
      </c>
      <c r="J4" s="311">
        <v>1</v>
      </c>
      <c r="K4" s="312">
        <v>3</v>
      </c>
      <c r="L4" s="310">
        <v>1</v>
      </c>
      <c r="M4" s="310">
        <v>2</v>
      </c>
      <c r="N4" s="310">
        <v>2</v>
      </c>
      <c r="O4" s="313">
        <v>1</v>
      </c>
      <c r="P4" s="309">
        <v>3</v>
      </c>
      <c r="Q4" s="310">
        <v>1</v>
      </c>
      <c r="R4" s="310">
        <v>1</v>
      </c>
      <c r="S4" s="310">
        <v>3</v>
      </c>
      <c r="T4" s="311">
        <v>1</v>
      </c>
      <c r="U4" s="312">
        <v>2</v>
      </c>
      <c r="V4" s="310">
        <v>2</v>
      </c>
      <c r="W4" s="310">
        <v>1</v>
      </c>
      <c r="X4" s="310">
        <v>1</v>
      </c>
      <c r="Y4" s="313">
        <v>3</v>
      </c>
      <c r="Z4" s="309">
        <v>3</v>
      </c>
      <c r="AA4" s="310">
        <v>1</v>
      </c>
      <c r="AB4" s="310">
        <v>2</v>
      </c>
      <c r="AC4" s="310">
        <v>1</v>
      </c>
      <c r="AD4" s="311">
        <v>3</v>
      </c>
      <c r="AE4" s="138">
        <f>H4+M4+R4+U4+AC4</f>
        <v>7</v>
      </c>
      <c r="AF4" s="139">
        <f t="shared" ref="AF4:AF17" si="0">IF(AE4=0,"0",AE4)</f>
        <v>7</v>
      </c>
      <c r="AG4" s="140">
        <f t="shared" ref="AG4:AG8" si="1">IF(L4=3,1,IF(L4=2,2,IF(L4=1,3)))</f>
        <v>3</v>
      </c>
      <c r="AH4" s="140">
        <f>J4+AG4+Q4+W4+AA4</f>
        <v>7</v>
      </c>
      <c r="AI4" s="140">
        <f t="shared" ref="AI4:AI17" si="2">IF(AH4=0,"0",AH4)</f>
        <v>7</v>
      </c>
      <c r="AJ4" s="140">
        <f t="shared" ref="AJ4:AJ8" si="3">IF(Z4=3,1,IF(Z4=2,2,IF(Z4=1,3)))</f>
        <v>1</v>
      </c>
      <c r="AK4" s="140">
        <f t="shared" ref="AK4:AK8" si="4">IF(AD4=3,1,IF(AD4=2,2,IF(AD4=1,3)))</f>
        <v>1</v>
      </c>
      <c r="AL4" s="140">
        <f>G4+O4+T4+AJ4+AK4</f>
        <v>5</v>
      </c>
      <c r="AM4" s="140">
        <f t="shared" ref="AM4:AM17" si="5">IF(AL4=0,"0",AL4)</f>
        <v>5</v>
      </c>
      <c r="AN4" s="140">
        <f t="shared" ref="AN4:AN8" si="6">IF(P4=3,1,IF(P4=2,2,IF(P4=1,3)))</f>
        <v>1</v>
      </c>
      <c r="AO4" s="140">
        <f t="shared" ref="AO4:AO8" si="7">IF(S4=3,1,IF(S4=2,2,IF(S4=1,3)))</f>
        <v>1</v>
      </c>
      <c r="AP4" s="140">
        <f>K4+AN4+AO4+X4+AB4</f>
        <v>8</v>
      </c>
      <c r="AQ4" s="140">
        <f t="shared" ref="AQ4:AQ17" si="8">IF(AP4=0,"0",AP4)</f>
        <v>8</v>
      </c>
      <c r="AR4" s="140">
        <f>F4+I4+N4+V4+Y4</f>
        <v>12</v>
      </c>
      <c r="AS4" s="141">
        <f t="shared" ref="AS4:AS17" si="9">IF(AR4=0,"0",AR4)</f>
        <v>12</v>
      </c>
      <c r="AT4" s="142"/>
    </row>
    <row r="5" spans="1:46" s="143" customFormat="1" ht="18" customHeight="1" x14ac:dyDescent="0.55000000000000004">
      <c r="A5" s="144" t="s">
        <v>67</v>
      </c>
      <c r="B5" s="102" t="s">
        <v>101</v>
      </c>
      <c r="C5" s="101" t="s">
        <v>103</v>
      </c>
      <c r="D5" s="176" t="s">
        <v>88</v>
      </c>
      <c r="E5" s="145">
        <v>1</v>
      </c>
      <c r="F5" s="314">
        <v>3</v>
      </c>
      <c r="G5" s="315">
        <v>3</v>
      </c>
      <c r="H5" s="315">
        <v>1</v>
      </c>
      <c r="I5" s="315">
        <v>1</v>
      </c>
      <c r="J5" s="316">
        <v>1</v>
      </c>
      <c r="K5" s="317">
        <v>1</v>
      </c>
      <c r="L5" s="315">
        <v>3</v>
      </c>
      <c r="M5" s="315">
        <v>2</v>
      </c>
      <c r="N5" s="315">
        <v>2</v>
      </c>
      <c r="O5" s="318">
        <v>2</v>
      </c>
      <c r="P5" s="314">
        <v>3</v>
      </c>
      <c r="Q5" s="315">
        <v>2</v>
      </c>
      <c r="R5" s="315">
        <v>2</v>
      </c>
      <c r="S5" s="315">
        <v>3</v>
      </c>
      <c r="T5" s="316">
        <v>2</v>
      </c>
      <c r="U5" s="317">
        <v>2</v>
      </c>
      <c r="V5" s="315">
        <v>3</v>
      </c>
      <c r="W5" s="315">
        <v>1</v>
      </c>
      <c r="X5" s="315">
        <v>3</v>
      </c>
      <c r="Y5" s="318">
        <v>3</v>
      </c>
      <c r="Z5" s="314">
        <v>2</v>
      </c>
      <c r="AA5" s="315">
        <v>1</v>
      </c>
      <c r="AB5" s="315">
        <v>1</v>
      </c>
      <c r="AC5" s="315">
        <v>1</v>
      </c>
      <c r="AD5" s="316">
        <v>2</v>
      </c>
      <c r="AE5" s="138">
        <f t="shared" ref="AE5:AE8" si="10">H5+M5+R5+U5+AC5</f>
        <v>8</v>
      </c>
      <c r="AF5" s="139">
        <f t="shared" si="0"/>
        <v>8</v>
      </c>
      <c r="AG5" s="147">
        <f t="shared" si="1"/>
        <v>1</v>
      </c>
      <c r="AH5" s="140">
        <f t="shared" ref="AH5:AH8" si="11">J5+AG5+Q5+W5+AA5</f>
        <v>6</v>
      </c>
      <c r="AI5" s="140">
        <f t="shared" si="2"/>
        <v>6</v>
      </c>
      <c r="AJ5" s="147">
        <f t="shared" si="3"/>
        <v>2</v>
      </c>
      <c r="AK5" s="147">
        <f t="shared" si="4"/>
        <v>2</v>
      </c>
      <c r="AL5" s="140">
        <f t="shared" ref="AL5:AL8" si="12">G5+O5+T5+AJ5+AK5</f>
        <v>11</v>
      </c>
      <c r="AM5" s="140">
        <f t="shared" si="5"/>
        <v>11</v>
      </c>
      <c r="AN5" s="147">
        <f t="shared" si="6"/>
        <v>1</v>
      </c>
      <c r="AO5" s="147">
        <f t="shared" si="7"/>
        <v>1</v>
      </c>
      <c r="AP5" s="140">
        <f t="shared" ref="AP5:AP8" si="13">K5+AN5+AO5+X5+AB5</f>
        <v>7</v>
      </c>
      <c r="AQ5" s="140">
        <f t="shared" si="8"/>
        <v>7</v>
      </c>
      <c r="AR5" s="140">
        <f t="shared" ref="AR5:AR8" si="14">F5+I5+N5+V5+Y5</f>
        <v>12</v>
      </c>
      <c r="AS5" s="141">
        <f t="shared" si="9"/>
        <v>12</v>
      </c>
      <c r="AT5" s="142"/>
    </row>
    <row r="6" spans="1:46" s="143" customFormat="1" ht="18" customHeight="1" x14ac:dyDescent="0.55000000000000004">
      <c r="A6" s="144" t="s">
        <v>68</v>
      </c>
      <c r="B6" s="102" t="s">
        <v>101</v>
      </c>
      <c r="C6" s="101" t="s">
        <v>104</v>
      </c>
      <c r="D6" s="176" t="s">
        <v>89</v>
      </c>
      <c r="E6" s="145">
        <v>1</v>
      </c>
      <c r="F6" s="314">
        <v>2</v>
      </c>
      <c r="G6" s="315">
        <v>3</v>
      </c>
      <c r="H6" s="315">
        <v>1</v>
      </c>
      <c r="I6" s="315">
        <v>1</v>
      </c>
      <c r="J6" s="316">
        <v>2</v>
      </c>
      <c r="K6" s="317">
        <v>3</v>
      </c>
      <c r="L6" s="315">
        <v>1</v>
      </c>
      <c r="M6" s="315">
        <v>3</v>
      </c>
      <c r="N6" s="315">
        <v>1</v>
      </c>
      <c r="O6" s="318">
        <v>3</v>
      </c>
      <c r="P6" s="314">
        <v>2</v>
      </c>
      <c r="Q6" s="315">
        <v>1</v>
      </c>
      <c r="R6" s="315">
        <v>1</v>
      </c>
      <c r="S6" s="315">
        <v>2</v>
      </c>
      <c r="T6" s="316">
        <v>2</v>
      </c>
      <c r="U6" s="317">
        <v>2</v>
      </c>
      <c r="V6" s="315">
        <v>2</v>
      </c>
      <c r="W6" s="315">
        <v>3</v>
      </c>
      <c r="X6" s="315">
        <v>3</v>
      </c>
      <c r="Y6" s="318">
        <v>2</v>
      </c>
      <c r="Z6" s="314">
        <v>2</v>
      </c>
      <c r="AA6" s="315">
        <v>3</v>
      </c>
      <c r="AB6" s="315">
        <v>2</v>
      </c>
      <c r="AC6" s="315">
        <v>1</v>
      </c>
      <c r="AD6" s="316">
        <v>2</v>
      </c>
      <c r="AE6" s="138">
        <f t="shared" si="10"/>
        <v>8</v>
      </c>
      <c r="AF6" s="139">
        <f t="shared" si="0"/>
        <v>8</v>
      </c>
      <c r="AG6" s="147">
        <f t="shared" si="1"/>
        <v>3</v>
      </c>
      <c r="AH6" s="140">
        <f t="shared" si="11"/>
        <v>12</v>
      </c>
      <c r="AI6" s="140">
        <f t="shared" si="2"/>
        <v>12</v>
      </c>
      <c r="AJ6" s="147">
        <f t="shared" si="3"/>
        <v>2</v>
      </c>
      <c r="AK6" s="147">
        <f t="shared" si="4"/>
        <v>2</v>
      </c>
      <c r="AL6" s="140">
        <f t="shared" si="12"/>
        <v>12</v>
      </c>
      <c r="AM6" s="140">
        <f t="shared" si="5"/>
        <v>12</v>
      </c>
      <c r="AN6" s="147">
        <f t="shared" si="6"/>
        <v>2</v>
      </c>
      <c r="AO6" s="147">
        <f t="shared" si="7"/>
        <v>2</v>
      </c>
      <c r="AP6" s="140">
        <f t="shared" si="13"/>
        <v>12</v>
      </c>
      <c r="AQ6" s="140">
        <f t="shared" si="8"/>
        <v>12</v>
      </c>
      <c r="AR6" s="140">
        <f t="shared" si="14"/>
        <v>8</v>
      </c>
      <c r="AS6" s="141">
        <f t="shared" si="9"/>
        <v>8</v>
      </c>
      <c r="AT6" s="142"/>
    </row>
    <row r="7" spans="1:46" s="143" customFormat="1" ht="18" customHeight="1" x14ac:dyDescent="0.55000000000000004">
      <c r="A7" s="144" t="s">
        <v>69</v>
      </c>
      <c r="B7" s="102" t="s">
        <v>101</v>
      </c>
      <c r="C7" s="101" t="s">
        <v>105</v>
      </c>
      <c r="D7" s="176" t="s">
        <v>90</v>
      </c>
      <c r="E7" s="145">
        <v>1</v>
      </c>
      <c r="F7" s="109">
        <v>2</v>
      </c>
      <c r="G7" s="110">
        <v>1</v>
      </c>
      <c r="H7" s="110">
        <v>3</v>
      </c>
      <c r="I7" s="110">
        <v>1</v>
      </c>
      <c r="J7" s="111">
        <v>1</v>
      </c>
      <c r="K7" s="112">
        <v>2</v>
      </c>
      <c r="L7" s="110">
        <v>3</v>
      </c>
      <c r="M7" s="110">
        <v>1</v>
      </c>
      <c r="N7" s="110">
        <v>2</v>
      </c>
      <c r="O7" s="113">
        <v>1</v>
      </c>
      <c r="P7" s="114">
        <v>3</v>
      </c>
      <c r="Q7" s="110">
        <v>2</v>
      </c>
      <c r="R7" s="110">
        <v>2</v>
      </c>
      <c r="S7" s="110">
        <v>2</v>
      </c>
      <c r="T7" s="111">
        <v>2</v>
      </c>
      <c r="U7" s="112">
        <v>1</v>
      </c>
      <c r="V7" s="110">
        <v>3</v>
      </c>
      <c r="W7" s="110">
        <v>2</v>
      </c>
      <c r="X7" s="110">
        <v>1</v>
      </c>
      <c r="Y7" s="113">
        <v>2</v>
      </c>
      <c r="Z7" s="114">
        <v>3</v>
      </c>
      <c r="AA7" s="110">
        <v>1</v>
      </c>
      <c r="AB7" s="110">
        <v>1</v>
      </c>
      <c r="AC7" s="110">
        <v>1</v>
      </c>
      <c r="AD7" s="111">
        <v>2</v>
      </c>
      <c r="AE7" s="138">
        <f t="shared" si="10"/>
        <v>8</v>
      </c>
      <c r="AF7" s="139">
        <f t="shared" si="0"/>
        <v>8</v>
      </c>
      <c r="AG7" s="147">
        <f t="shared" si="1"/>
        <v>1</v>
      </c>
      <c r="AH7" s="140">
        <f t="shared" si="11"/>
        <v>7</v>
      </c>
      <c r="AI7" s="140">
        <f t="shared" si="2"/>
        <v>7</v>
      </c>
      <c r="AJ7" s="147">
        <f t="shared" si="3"/>
        <v>1</v>
      </c>
      <c r="AK7" s="147">
        <f t="shared" si="4"/>
        <v>2</v>
      </c>
      <c r="AL7" s="140">
        <f t="shared" si="12"/>
        <v>7</v>
      </c>
      <c r="AM7" s="140">
        <f t="shared" si="5"/>
        <v>7</v>
      </c>
      <c r="AN7" s="147">
        <f t="shared" si="6"/>
        <v>1</v>
      </c>
      <c r="AO7" s="147">
        <f t="shared" si="7"/>
        <v>2</v>
      </c>
      <c r="AP7" s="140">
        <f t="shared" si="13"/>
        <v>7</v>
      </c>
      <c r="AQ7" s="140">
        <f t="shared" si="8"/>
        <v>7</v>
      </c>
      <c r="AR7" s="140">
        <f t="shared" si="14"/>
        <v>10</v>
      </c>
      <c r="AS7" s="141">
        <f t="shared" si="9"/>
        <v>10</v>
      </c>
      <c r="AT7" s="142"/>
    </row>
    <row r="8" spans="1:46" s="143" customFormat="1" ht="18" customHeight="1" thickBot="1" x14ac:dyDescent="0.6">
      <c r="A8" s="149" t="s">
        <v>70</v>
      </c>
      <c r="B8" s="103" t="s">
        <v>101</v>
      </c>
      <c r="C8" s="107" t="s">
        <v>106</v>
      </c>
      <c r="D8" s="177" t="s">
        <v>91</v>
      </c>
      <c r="E8" s="150">
        <v>1</v>
      </c>
      <c r="F8" s="319">
        <v>2</v>
      </c>
      <c r="G8" s="320">
        <v>2</v>
      </c>
      <c r="H8" s="320">
        <v>3</v>
      </c>
      <c r="I8" s="320">
        <v>3</v>
      </c>
      <c r="J8" s="321">
        <v>1</v>
      </c>
      <c r="K8" s="322">
        <v>1</v>
      </c>
      <c r="L8" s="320">
        <v>2</v>
      </c>
      <c r="M8" s="320">
        <v>2</v>
      </c>
      <c r="N8" s="320">
        <v>3</v>
      </c>
      <c r="O8" s="323">
        <v>2</v>
      </c>
      <c r="P8" s="319">
        <v>3</v>
      </c>
      <c r="Q8" s="320">
        <v>1</v>
      </c>
      <c r="R8" s="320">
        <v>1</v>
      </c>
      <c r="S8" s="320">
        <v>2</v>
      </c>
      <c r="T8" s="321">
        <v>3</v>
      </c>
      <c r="U8" s="322">
        <v>2</v>
      </c>
      <c r="V8" s="320">
        <v>3</v>
      </c>
      <c r="W8" s="320">
        <v>1</v>
      </c>
      <c r="X8" s="320">
        <v>1</v>
      </c>
      <c r="Y8" s="323">
        <v>2</v>
      </c>
      <c r="Z8" s="319">
        <v>2</v>
      </c>
      <c r="AA8" s="320">
        <v>1</v>
      </c>
      <c r="AB8" s="320">
        <v>1</v>
      </c>
      <c r="AC8" s="320">
        <v>2</v>
      </c>
      <c r="AD8" s="321">
        <v>3</v>
      </c>
      <c r="AE8" s="138">
        <f t="shared" si="10"/>
        <v>10</v>
      </c>
      <c r="AF8" s="151">
        <f t="shared" si="0"/>
        <v>10</v>
      </c>
      <c r="AG8" s="152">
        <f t="shared" si="1"/>
        <v>2</v>
      </c>
      <c r="AH8" s="152">
        <f t="shared" si="11"/>
        <v>6</v>
      </c>
      <c r="AI8" s="152">
        <f t="shared" si="2"/>
        <v>6</v>
      </c>
      <c r="AJ8" s="152">
        <f t="shared" si="3"/>
        <v>2</v>
      </c>
      <c r="AK8" s="152">
        <f t="shared" si="4"/>
        <v>1</v>
      </c>
      <c r="AL8" s="152">
        <f t="shared" si="12"/>
        <v>10</v>
      </c>
      <c r="AM8" s="152">
        <f t="shared" si="5"/>
        <v>10</v>
      </c>
      <c r="AN8" s="152">
        <f t="shared" si="6"/>
        <v>1</v>
      </c>
      <c r="AO8" s="152">
        <f t="shared" si="7"/>
        <v>2</v>
      </c>
      <c r="AP8" s="152">
        <f t="shared" si="13"/>
        <v>6</v>
      </c>
      <c r="AQ8" s="152">
        <f t="shared" si="8"/>
        <v>6</v>
      </c>
      <c r="AR8" s="152">
        <f t="shared" si="14"/>
        <v>13</v>
      </c>
      <c r="AS8" s="153">
        <f t="shared" si="9"/>
        <v>13</v>
      </c>
      <c r="AT8" s="142"/>
    </row>
    <row r="9" spans="1:46" s="143" customFormat="1" ht="18" customHeight="1" x14ac:dyDescent="0.55000000000000004">
      <c r="A9" s="154" t="s">
        <v>71</v>
      </c>
      <c r="B9" s="104" t="s">
        <v>101</v>
      </c>
      <c r="C9" s="106" t="s">
        <v>107</v>
      </c>
      <c r="D9" s="178" t="s">
        <v>92</v>
      </c>
      <c r="E9" s="155">
        <v>2</v>
      </c>
      <c r="F9" s="309">
        <v>1</v>
      </c>
      <c r="G9" s="310">
        <v>1</v>
      </c>
      <c r="H9" s="310">
        <v>2</v>
      </c>
      <c r="I9" s="310">
        <v>3</v>
      </c>
      <c r="J9" s="311">
        <v>3</v>
      </c>
      <c r="K9" s="312">
        <v>1</v>
      </c>
      <c r="L9" s="310">
        <v>2</v>
      </c>
      <c r="M9" s="310">
        <v>2</v>
      </c>
      <c r="N9" s="310">
        <v>3</v>
      </c>
      <c r="O9" s="313">
        <v>1</v>
      </c>
      <c r="P9" s="309">
        <v>3</v>
      </c>
      <c r="Q9" s="310">
        <v>1</v>
      </c>
      <c r="R9" s="310">
        <v>1</v>
      </c>
      <c r="S9" s="310">
        <v>3</v>
      </c>
      <c r="T9" s="311">
        <v>1</v>
      </c>
      <c r="U9" s="312">
        <v>2</v>
      </c>
      <c r="V9" s="310">
        <v>3</v>
      </c>
      <c r="W9" s="310">
        <v>1</v>
      </c>
      <c r="X9" s="310">
        <v>1</v>
      </c>
      <c r="Y9" s="313">
        <v>3</v>
      </c>
      <c r="Z9" s="309">
        <v>3</v>
      </c>
      <c r="AA9" s="310">
        <v>1</v>
      </c>
      <c r="AB9" s="310">
        <v>2</v>
      </c>
      <c r="AC9" s="310">
        <v>1</v>
      </c>
      <c r="AD9" s="311">
        <v>2</v>
      </c>
      <c r="AE9" s="138">
        <v>5</v>
      </c>
      <c r="AF9" s="139">
        <f t="shared" si="0"/>
        <v>5</v>
      </c>
      <c r="AG9" s="140">
        <v>2</v>
      </c>
      <c r="AH9" s="140">
        <v>7</v>
      </c>
      <c r="AI9" s="140">
        <f t="shared" si="2"/>
        <v>7</v>
      </c>
      <c r="AJ9" s="140">
        <v>1</v>
      </c>
      <c r="AK9" s="140">
        <v>1</v>
      </c>
      <c r="AL9" s="140">
        <v>5</v>
      </c>
      <c r="AM9" s="140">
        <f t="shared" si="5"/>
        <v>5</v>
      </c>
      <c r="AN9" s="140">
        <v>1</v>
      </c>
      <c r="AO9" s="140">
        <v>2</v>
      </c>
      <c r="AP9" s="140">
        <v>8</v>
      </c>
      <c r="AQ9" s="140">
        <f t="shared" si="8"/>
        <v>8</v>
      </c>
      <c r="AR9" s="140">
        <v>11</v>
      </c>
      <c r="AS9" s="141">
        <f t="shared" si="9"/>
        <v>11</v>
      </c>
      <c r="AT9" s="142"/>
    </row>
    <row r="10" spans="1:46" s="143" customFormat="1" ht="18" customHeight="1" x14ac:dyDescent="0.55000000000000004">
      <c r="A10" s="144" t="s">
        <v>72</v>
      </c>
      <c r="B10" s="102" t="s">
        <v>101</v>
      </c>
      <c r="C10" s="101" t="s">
        <v>108</v>
      </c>
      <c r="D10" s="176" t="s">
        <v>93</v>
      </c>
      <c r="E10" s="145">
        <v>2</v>
      </c>
      <c r="F10" s="314">
        <v>2</v>
      </c>
      <c r="G10" s="315">
        <v>1</v>
      </c>
      <c r="H10" s="315">
        <v>3</v>
      </c>
      <c r="I10" s="315">
        <v>3</v>
      </c>
      <c r="J10" s="316">
        <v>2</v>
      </c>
      <c r="K10" s="317">
        <v>3</v>
      </c>
      <c r="L10" s="315">
        <v>1</v>
      </c>
      <c r="M10" s="315">
        <v>2</v>
      </c>
      <c r="N10" s="315">
        <v>2</v>
      </c>
      <c r="O10" s="318">
        <v>1</v>
      </c>
      <c r="P10" s="314">
        <v>2</v>
      </c>
      <c r="Q10" s="315">
        <v>1</v>
      </c>
      <c r="R10" s="315">
        <v>1</v>
      </c>
      <c r="S10" s="315">
        <v>2</v>
      </c>
      <c r="T10" s="316">
        <v>1</v>
      </c>
      <c r="U10" s="317">
        <v>2</v>
      </c>
      <c r="V10" s="315">
        <v>3</v>
      </c>
      <c r="W10" s="315">
        <v>1</v>
      </c>
      <c r="X10" s="315">
        <v>1</v>
      </c>
      <c r="Y10" s="318">
        <v>3</v>
      </c>
      <c r="Z10" s="314">
        <v>2</v>
      </c>
      <c r="AA10" s="315">
        <v>1</v>
      </c>
      <c r="AB10" s="315">
        <v>3</v>
      </c>
      <c r="AC10" s="315">
        <v>1</v>
      </c>
      <c r="AD10" s="316">
        <v>2</v>
      </c>
      <c r="AE10" s="138">
        <v>7</v>
      </c>
      <c r="AF10" s="139">
        <f t="shared" si="0"/>
        <v>7</v>
      </c>
      <c r="AG10" s="147">
        <v>2</v>
      </c>
      <c r="AH10" s="140">
        <v>8</v>
      </c>
      <c r="AI10" s="140">
        <f t="shared" si="2"/>
        <v>8</v>
      </c>
      <c r="AJ10" s="147">
        <v>2</v>
      </c>
      <c r="AK10" s="147">
        <v>2</v>
      </c>
      <c r="AL10" s="140">
        <v>10</v>
      </c>
      <c r="AM10" s="140">
        <f t="shared" si="5"/>
        <v>10</v>
      </c>
      <c r="AN10" s="147">
        <v>1</v>
      </c>
      <c r="AO10" s="147">
        <v>2</v>
      </c>
      <c r="AP10" s="140">
        <v>7</v>
      </c>
      <c r="AQ10" s="140">
        <f t="shared" si="8"/>
        <v>7</v>
      </c>
      <c r="AR10" s="140">
        <v>10</v>
      </c>
      <c r="AS10" s="141">
        <f t="shared" si="9"/>
        <v>10</v>
      </c>
      <c r="AT10" s="142"/>
    </row>
    <row r="11" spans="1:46" s="143" customFormat="1" ht="18" customHeight="1" x14ac:dyDescent="0.55000000000000004">
      <c r="A11" s="144" t="s">
        <v>73</v>
      </c>
      <c r="B11" s="102" t="s">
        <v>101</v>
      </c>
      <c r="C11" s="101" t="s">
        <v>109</v>
      </c>
      <c r="D11" s="176" t="s">
        <v>94</v>
      </c>
      <c r="E11" s="145">
        <v>2</v>
      </c>
      <c r="F11" s="314">
        <v>1</v>
      </c>
      <c r="G11" s="315">
        <v>1</v>
      </c>
      <c r="H11" s="315">
        <v>2</v>
      </c>
      <c r="I11" s="315">
        <v>2</v>
      </c>
      <c r="J11" s="316">
        <v>1</v>
      </c>
      <c r="K11" s="317">
        <v>1</v>
      </c>
      <c r="L11" s="315">
        <v>1</v>
      </c>
      <c r="M11" s="315">
        <v>1</v>
      </c>
      <c r="N11" s="315">
        <v>2</v>
      </c>
      <c r="O11" s="318">
        <v>1</v>
      </c>
      <c r="P11" s="314">
        <v>3</v>
      </c>
      <c r="Q11" s="315">
        <v>1</v>
      </c>
      <c r="R11" s="315">
        <v>1</v>
      </c>
      <c r="S11" s="315">
        <v>2</v>
      </c>
      <c r="T11" s="316">
        <v>1</v>
      </c>
      <c r="U11" s="317">
        <v>2</v>
      </c>
      <c r="V11" s="315">
        <v>2</v>
      </c>
      <c r="W11" s="315">
        <v>1</v>
      </c>
      <c r="X11" s="315">
        <v>1</v>
      </c>
      <c r="Y11" s="318">
        <v>3</v>
      </c>
      <c r="Z11" s="314">
        <v>2</v>
      </c>
      <c r="AA11" s="315">
        <v>1</v>
      </c>
      <c r="AB11" s="315">
        <v>2</v>
      </c>
      <c r="AC11" s="315">
        <v>2</v>
      </c>
      <c r="AD11" s="316">
        <v>3</v>
      </c>
      <c r="AE11" s="138">
        <v>7</v>
      </c>
      <c r="AF11" s="139">
        <f t="shared" si="0"/>
        <v>7</v>
      </c>
      <c r="AG11" s="147">
        <v>3</v>
      </c>
      <c r="AH11" s="140">
        <v>7</v>
      </c>
      <c r="AI11" s="140">
        <f t="shared" si="2"/>
        <v>7</v>
      </c>
      <c r="AJ11" s="147">
        <v>2</v>
      </c>
      <c r="AK11" s="147">
        <v>1</v>
      </c>
      <c r="AL11" s="140">
        <v>7</v>
      </c>
      <c r="AM11" s="140">
        <f t="shared" si="5"/>
        <v>7</v>
      </c>
      <c r="AN11" s="147">
        <v>1</v>
      </c>
      <c r="AO11" s="147">
        <v>2</v>
      </c>
      <c r="AP11" s="140">
        <v>9</v>
      </c>
      <c r="AQ11" s="140">
        <f t="shared" si="8"/>
        <v>9</v>
      </c>
      <c r="AR11" s="140">
        <v>9</v>
      </c>
      <c r="AS11" s="141">
        <f t="shared" si="9"/>
        <v>9</v>
      </c>
      <c r="AT11" s="142"/>
    </row>
    <row r="12" spans="1:46" s="143" customFormat="1" ht="18" customHeight="1" x14ac:dyDescent="0.55000000000000004">
      <c r="A12" s="144" t="s">
        <v>74</v>
      </c>
      <c r="B12" s="105" t="s">
        <v>101</v>
      </c>
      <c r="C12" s="101" t="s">
        <v>110</v>
      </c>
      <c r="D12" s="176" t="s">
        <v>95</v>
      </c>
      <c r="E12" s="145">
        <v>2</v>
      </c>
      <c r="F12" s="314">
        <v>3</v>
      </c>
      <c r="G12" s="315">
        <v>3</v>
      </c>
      <c r="H12" s="315">
        <v>1</v>
      </c>
      <c r="I12" s="315">
        <v>1</v>
      </c>
      <c r="J12" s="316">
        <v>2</v>
      </c>
      <c r="K12" s="317">
        <v>1</v>
      </c>
      <c r="L12" s="315">
        <v>2</v>
      </c>
      <c r="M12" s="315">
        <v>3</v>
      </c>
      <c r="N12" s="315">
        <v>3</v>
      </c>
      <c r="O12" s="318">
        <v>2</v>
      </c>
      <c r="P12" s="314">
        <v>2</v>
      </c>
      <c r="Q12" s="315">
        <v>2</v>
      </c>
      <c r="R12" s="315">
        <v>2</v>
      </c>
      <c r="S12" s="315">
        <v>1</v>
      </c>
      <c r="T12" s="316">
        <v>1</v>
      </c>
      <c r="U12" s="317">
        <v>3</v>
      </c>
      <c r="V12" s="315">
        <v>3</v>
      </c>
      <c r="W12" s="315">
        <v>3</v>
      </c>
      <c r="X12" s="315">
        <v>2</v>
      </c>
      <c r="Y12" s="318">
        <v>2</v>
      </c>
      <c r="Z12" s="314">
        <v>3</v>
      </c>
      <c r="AA12" s="315">
        <v>1</v>
      </c>
      <c r="AB12" s="315">
        <v>1</v>
      </c>
      <c r="AC12" s="315">
        <v>1</v>
      </c>
      <c r="AD12" s="316">
        <v>2</v>
      </c>
      <c r="AE12" s="138">
        <v>8</v>
      </c>
      <c r="AF12" s="139">
        <f t="shared" si="0"/>
        <v>8</v>
      </c>
      <c r="AG12" s="147">
        <v>3</v>
      </c>
      <c r="AH12" s="140">
        <v>7</v>
      </c>
      <c r="AI12" s="140">
        <f t="shared" si="2"/>
        <v>7</v>
      </c>
      <c r="AJ12" s="147">
        <v>1</v>
      </c>
      <c r="AK12" s="147">
        <v>2</v>
      </c>
      <c r="AL12" s="140">
        <v>8</v>
      </c>
      <c r="AM12" s="140">
        <f t="shared" si="5"/>
        <v>8</v>
      </c>
      <c r="AN12" s="147">
        <v>1</v>
      </c>
      <c r="AO12" s="147">
        <v>3</v>
      </c>
      <c r="AP12" s="140">
        <v>8</v>
      </c>
      <c r="AQ12" s="140">
        <f t="shared" si="8"/>
        <v>8</v>
      </c>
      <c r="AR12" s="140">
        <v>7</v>
      </c>
      <c r="AS12" s="141">
        <f t="shared" si="9"/>
        <v>7</v>
      </c>
      <c r="AT12" s="142"/>
    </row>
    <row r="13" spans="1:46" s="143" customFormat="1" ht="18" customHeight="1" thickBot="1" x14ac:dyDescent="0.6">
      <c r="A13" s="156" t="s">
        <v>75</v>
      </c>
      <c r="B13" s="103" t="s">
        <v>101</v>
      </c>
      <c r="C13" s="108" t="s">
        <v>111</v>
      </c>
      <c r="D13" s="177" t="s">
        <v>96</v>
      </c>
      <c r="E13" s="157">
        <v>2</v>
      </c>
      <c r="F13" s="324">
        <v>1</v>
      </c>
      <c r="G13" s="325">
        <v>1</v>
      </c>
      <c r="H13" s="325">
        <v>1</v>
      </c>
      <c r="I13" s="325">
        <v>3</v>
      </c>
      <c r="J13" s="326">
        <v>1</v>
      </c>
      <c r="K13" s="327">
        <v>1</v>
      </c>
      <c r="L13" s="325">
        <v>2</v>
      </c>
      <c r="M13" s="325">
        <v>2</v>
      </c>
      <c r="N13" s="325">
        <v>2</v>
      </c>
      <c r="O13" s="328">
        <v>1</v>
      </c>
      <c r="P13" s="324">
        <v>3</v>
      </c>
      <c r="Q13" s="325">
        <v>1</v>
      </c>
      <c r="R13" s="325">
        <v>1</v>
      </c>
      <c r="S13" s="325">
        <v>3</v>
      </c>
      <c r="T13" s="326">
        <v>1</v>
      </c>
      <c r="U13" s="327">
        <v>2</v>
      </c>
      <c r="V13" s="325">
        <v>3</v>
      </c>
      <c r="W13" s="325">
        <v>1</v>
      </c>
      <c r="X13" s="325">
        <v>1</v>
      </c>
      <c r="Y13" s="328">
        <v>2</v>
      </c>
      <c r="Z13" s="324">
        <v>3</v>
      </c>
      <c r="AA13" s="325">
        <v>1</v>
      </c>
      <c r="AB13" s="325">
        <v>1</v>
      </c>
      <c r="AC13" s="325">
        <v>1</v>
      </c>
      <c r="AD13" s="326">
        <v>3</v>
      </c>
      <c r="AE13" s="138">
        <v>5</v>
      </c>
      <c r="AF13" s="151">
        <f t="shared" si="0"/>
        <v>5</v>
      </c>
      <c r="AG13" s="152">
        <v>2</v>
      </c>
      <c r="AH13" s="152">
        <v>6</v>
      </c>
      <c r="AI13" s="152">
        <f t="shared" si="2"/>
        <v>6</v>
      </c>
      <c r="AJ13" s="152">
        <v>1</v>
      </c>
      <c r="AK13" s="152">
        <v>2</v>
      </c>
      <c r="AL13" s="152">
        <v>6</v>
      </c>
      <c r="AM13" s="152">
        <f t="shared" si="5"/>
        <v>6</v>
      </c>
      <c r="AN13" s="152">
        <v>2</v>
      </c>
      <c r="AO13" s="152">
        <v>3</v>
      </c>
      <c r="AP13" s="152">
        <v>10</v>
      </c>
      <c r="AQ13" s="152">
        <f t="shared" si="8"/>
        <v>10</v>
      </c>
      <c r="AR13" s="152">
        <v>11</v>
      </c>
      <c r="AS13" s="153">
        <f t="shared" si="9"/>
        <v>11</v>
      </c>
      <c r="AT13" s="142"/>
    </row>
    <row r="14" spans="1:46" s="143" customFormat="1" ht="18" customHeight="1" x14ac:dyDescent="0.55000000000000004">
      <c r="A14" s="136" t="s">
        <v>76</v>
      </c>
      <c r="B14" s="104" t="s">
        <v>101</v>
      </c>
      <c r="C14" s="106" t="s">
        <v>112</v>
      </c>
      <c r="D14" s="178" t="s">
        <v>97</v>
      </c>
      <c r="E14" s="137">
        <v>2</v>
      </c>
      <c r="F14" s="109">
        <v>1</v>
      </c>
      <c r="G14" s="110">
        <v>1</v>
      </c>
      <c r="H14" s="110">
        <v>2</v>
      </c>
      <c r="I14" s="110">
        <v>3</v>
      </c>
      <c r="J14" s="111">
        <v>2</v>
      </c>
      <c r="K14" s="112">
        <v>1</v>
      </c>
      <c r="L14" s="110">
        <v>2</v>
      </c>
      <c r="M14" s="110">
        <v>1</v>
      </c>
      <c r="N14" s="110">
        <v>2</v>
      </c>
      <c r="O14" s="113">
        <v>1</v>
      </c>
      <c r="P14" s="114">
        <v>3</v>
      </c>
      <c r="Q14" s="110">
        <v>1</v>
      </c>
      <c r="R14" s="110">
        <v>2</v>
      </c>
      <c r="S14" s="110">
        <v>3</v>
      </c>
      <c r="T14" s="111">
        <v>1</v>
      </c>
      <c r="U14" s="112">
        <v>2</v>
      </c>
      <c r="V14" s="110">
        <v>2</v>
      </c>
      <c r="W14" s="110">
        <v>1</v>
      </c>
      <c r="X14" s="110">
        <v>2</v>
      </c>
      <c r="Y14" s="113">
        <v>3</v>
      </c>
      <c r="Z14" s="114">
        <v>2</v>
      </c>
      <c r="AA14" s="110">
        <v>1</v>
      </c>
      <c r="AB14" s="110">
        <v>2</v>
      </c>
      <c r="AC14" s="110">
        <v>2</v>
      </c>
      <c r="AD14" s="111">
        <v>2</v>
      </c>
      <c r="AE14" s="138">
        <v>10</v>
      </c>
      <c r="AF14" s="139">
        <f t="shared" si="0"/>
        <v>10</v>
      </c>
      <c r="AG14" s="140">
        <v>3</v>
      </c>
      <c r="AH14" s="140">
        <v>8</v>
      </c>
      <c r="AI14" s="140">
        <f t="shared" si="2"/>
        <v>8</v>
      </c>
      <c r="AJ14" s="140">
        <v>2</v>
      </c>
      <c r="AK14" s="140">
        <v>2</v>
      </c>
      <c r="AL14" s="140">
        <v>9</v>
      </c>
      <c r="AM14" s="140">
        <f t="shared" si="5"/>
        <v>9</v>
      </c>
      <c r="AN14" s="140">
        <v>2</v>
      </c>
      <c r="AO14" s="140">
        <v>2</v>
      </c>
      <c r="AP14" s="140">
        <v>7</v>
      </c>
      <c r="AQ14" s="140">
        <f t="shared" si="8"/>
        <v>7</v>
      </c>
      <c r="AR14" s="140">
        <v>11</v>
      </c>
      <c r="AS14" s="141">
        <f t="shared" si="9"/>
        <v>11</v>
      </c>
      <c r="AT14" s="142"/>
    </row>
    <row r="15" spans="1:46" s="143" customFormat="1" ht="18" customHeight="1" x14ac:dyDescent="0.55000000000000004">
      <c r="A15" s="144" t="s">
        <v>77</v>
      </c>
      <c r="B15" s="102" t="s">
        <v>101</v>
      </c>
      <c r="C15" s="101" t="s">
        <v>113</v>
      </c>
      <c r="D15" s="176" t="s">
        <v>98</v>
      </c>
      <c r="E15" s="145">
        <v>2</v>
      </c>
      <c r="F15" s="314">
        <v>1</v>
      </c>
      <c r="G15" s="315">
        <v>1</v>
      </c>
      <c r="H15" s="315">
        <v>1</v>
      </c>
      <c r="I15" s="315">
        <v>3</v>
      </c>
      <c r="J15" s="316">
        <v>1</v>
      </c>
      <c r="K15" s="317">
        <v>1</v>
      </c>
      <c r="L15" s="315">
        <v>2</v>
      </c>
      <c r="M15" s="315">
        <v>2</v>
      </c>
      <c r="N15" s="315">
        <v>2</v>
      </c>
      <c r="O15" s="318">
        <v>1</v>
      </c>
      <c r="P15" s="314">
        <v>3</v>
      </c>
      <c r="Q15" s="315">
        <v>1</v>
      </c>
      <c r="R15" s="315">
        <v>1</v>
      </c>
      <c r="S15" s="315">
        <v>3</v>
      </c>
      <c r="T15" s="316">
        <v>1</v>
      </c>
      <c r="U15" s="317">
        <v>2</v>
      </c>
      <c r="V15" s="315">
        <v>3</v>
      </c>
      <c r="W15" s="315">
        <v>1</v>
      </c>
      <c r="X15" s="315">
        <v>1</v>
      </c>
      <c r="Y15" s="318">
        <v>2</v>
      </c>
      <c r="Z15" s="314">
        <v>3</v>
      </c>
      <c r="AA15" s="315">
        <v>1</v>
      </c>
      <c r="AB15" s="315">
        <v>1</v>
      </c>
      <c r="AC15" s="315">
        <v>1</v>
      </c>
      <c r="AD15" s="316">
        <v>2</v>
      </c>
      <c r="AE15" s="138">
        <v>6</v>
      </c>
      <c r="AF15" s="139">
        <f t="shared" si="0"/>
        <v>6</v>
      </c>
      <c r="AG15" s="147">
        <v>3</v>
      </c>
      <c r="AH15" s="140">
        <v>7</v>
      </c>
      <c r="AI15" s="140">
        <f t="shared" si="2"/>
        <v>7</v>
      </c>
      <c r="AJ15" s="147">
        <v>1</v>
      </c>
      <c r="AK15" s="147">
        <v>1</v>
      </c>
      <c r="AL15" s="140">
        <v>5</v>
      </c>
      <c r="AM15" s="140">
        <f t="shared" si="5"/>
        <v>5</v>
      </c>
      <c r="AN15" s="147">
        <v>1</v>
      </c>
      <c r="AO15" s="147">
        <v>2</v>
      </c>
      <c r="AP15" s="140">
        <v>8</v>
      </c>
      <c r="AQ15" s="140">
        <f t="shared" si="8"/>
        <v>8</v>
      </c>
      <c r="AR15" s="140">
        <v>15</v>
      </c>
      <c r="AS15" s="141">
        <f t="shared" si="9"/>
        <v>15</v>
      </c>
      <c r="AT15" s="142"/>
    </row>
    <row r="16" spans="1:46" s="143" customFormat="1" ht="18" customHeight="1" x14ac:dyDescent="0.55000000000000004">
      <c r="A16" s="144" t="s">
        <v>78</v>
      </c>
      <c r="B16" s="102" t="s">
        <v>101</v>
      </c>
      <c r="C16" s="101" t="s">
        <v>114</v>
      </c>
      <c r="D16" s="176" t="s">
        <v>99</v>
      </c>
      <c r="E16" s="145">
        <v>2</v>
      </c>
      <c r="F16" s="314">
        <v>2</v>
      </c>
      <c r="G16" s="315">
        <v>1</v>
      </c>
      <c r="H16" s="315">
        <v>2</v>
      </c>
      <c r="I16" s="315">
        <v>3</v>
      </c>
      <c r="J16" s="316">
        <v>1</v>
      </c>
      <c r="K16" s="317">
        <v>1</v>
      </c>
      <c r="L16" s="315">
        <v>2</v>
      </c>
      <c r="M16" s="315">
        <v>1</v>
      </c>
      <c r="N16" s="315">
        <v>2</v>
      </c>
      <c r="O16" s="318">
        <v>1</v>
      </c>
      <c r="P16" s="314">
        <v>3</v>
      </c>
      <c r="Q16" s="315">
        <v>1</v>
      </c>
      <c r="R16" s="315">
        <v>1</v>
      </c>
      <c r="S16" s="315">
        <v>1</v>
      </c>
      <c r="T16" s="316">
        <v>1</v>
      </c>
      <c r="U16" s="317">
        <v>1</v>
      </c>
      <c r="V16" s="315">
        <v>2</v>
      </c>
      <c r="W16" s="315">
        <v>1</v>
      </c>
      <c r="X16" s="315">
        <v>1</v>
      </c>
      <c r="Y16" s="318">
        <v>3</v>
      </c>
      <c r="Z16" s="314">
        <v>3</v>
      </c>
      <c r="AA16" s="315">
        <v>1</v>
      </c>
      <c r="AB16" s="315">
        <v>1</v>
      </c>
      <c r="AC16" s="315">
        <v>1</v>
      </c>
      <c r="AD16" s="316">
        <v>3</v>
      </c>
      <c r="AE16" s="138">
        <v>8</v>
      </c>
      <c r="AF16" s="139">
        <f t="shared" si="0"/>
        <v>8</v>
      </c>
      <c r="AG16" s="147">
        <v>3</v>
      </c>
      <c r="AH16" s="140">
        <v>7</v>
      </c>
      <c r="AI16" s="140">
        <f t="shared" si="2"/>
        <v>7</v>
      </c>
      <c r="AJ16" s="147">
        <v>2</v>
      </c>
      <c r="AK16" s="147">
        <v>2</v>
      </c>
      <c r="AL16" s="140">
        <v>9</v>
      </c>
      <c r="AM16" s="140">
        <f t="shared" si="5"/>
        <v>9</v>
      </c>
      <c r="AN16" s="147">
        <v>1</v>
      </c>
      <c r="AO16" s="147">
        <v>2</v>
      </c>
      <c r="AP16" s="140">
        <v>6</v>
      </c>
      <c r="AQ16" s="140">
        <f t="shared" si="8"/>
        <v>6</v>
      </c>
      <c r="AR16" s="140">
        <v>11</v>
      </c>
      <c r="AS16" s="141">
        <f t="shared" si="9"/>
        <v>11</v>
      </c>
      <c r="AT16" s="142"/>
    </row>
    <row r="17" spans="1:71" s="143" customFormat="1" ht="18" customHeight="1" thickBot="1" x14ac:dyDescent="0.6">
      <c r="A17" s="149" t="s">
        <v>79</v>
      </c>
      <c r="B17" s="174" t="s">
        <v>101</v>
      </c>
      <c r="C17" s="108" t="s">
        <v>115</v>
      </c>
      <c r="D17" s="177" t="s">
        <v>100</v>
      </c>
      <c r="E17" s="150">
        <v>2</v>
      </c>
      <c r="F17" s="319">
        <v>2</v>
      </c>
      <c r="G17" s="320">
        <v>2</v>
      </c>
      <c r="H17" s="320">
        <v>3</v>
      </c>
      <c r="I17" s="320">
        <v>2</v>
      </c>
      <c r="J17" s="321">
        <v>2</v>
      </c>
      <c r="K17" s="322">
        <v>2</v>
      </c>
      <c r="L17" s="320">
        <v>1</v>
      </c>
      <c r="M17" s="320">
        <v>2</v>
      </c>
      <c r="N17" s="320">
        <v>2</v>
      </c>
      <c r="O17" s="323">
        <v>2</v>
      </c>
      <c r="P17" s="319">
        <v>2</v>
      </c>
      <c r="Q17" s="320">
        <v>1</v>
      </c>
      <c r="R17" s="320">
        <v>1</v>
      </c>
      <c r="S17" s="320">
        <v>1</v>
      </c>
      <c r="T17" s="321">
        <v>2</v>
      </c>
      <c r="U17" s="322">
        <v>2</v>
      </c>
      <c r="V17" s="320">
        <v>3</v>
      </c>
      <c r="W17" s="320">
        <v>1</v>
      </c>
      <c r="X17" s="320">
        <v>1</v>
      </c>
      <c r="Y17" s="323">
        <v>3</v>
      </c>
      <c r="Z17" s="319">
        <v>2</v>
      </c>
      <c r="AA17" s="320">
        <v>1</v>
      </c>
      <c r="AB17" s="320">
        <v>2</v>
      </c>
      <c r="AC17" s="320">
        <v>1</v>
      </c>
      <c r="AD17" s="321">
        <v>2</v>
      </c>
      <c r="AE17" s="162">
        <v>5</v>
      </c>
      <c r="AF17" s="151">
        <f t="shared" si="0"/>
        <v>5</v>
      </c>
      <c r="AG17" s="152">
        <v>2</v>
      </c>
      <c r="AH17" s="152">
        <v>6</v>
      </c>
      <c r="AI17" s="152">
        <f t="shared" si="2"/>
        <v>6</v>
      </c>
      <c r="AJ17" s="152">
        <v>1</v>
      </c>
      <c r="AK17" s="152">
        <v>2</v>
      </c>
      <c r="AL17" s="152">
        <v>6</v>
      </c>
      <c r="AM17" s="152">
        <f t="shared" si="5"/>
        <v>6</v>
      </c>
      <c r="AN17" s="152">
        <v>2</v>
      </c>
      <c r="AO17" s="152">
        <v>3</v>
      </c>
      <c r="AP17" s="152">
        <v>10</v>
      </c>
      <c r="AQ17" s="152">
        <f t="shared" si="8"/>
        <v>10</v>
      </c>
      <c r="AR17" s="152">
        <v>11</v>
      </c>
      <c r="AS17" s="153">
        <f t="shared" si="9"/>
        <v>11</v>
      </c>
      <c r="AT17" s="142"/>
    </row>
    <row r="18" spans="1:71" s="143" customFormat="1" ht="18" customHeight="1" thickBot="1" x14ac:dyDescent="0.6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42"/>
    </row>
    <row r="19" spans="1:71" s="143" customFormat="1" ht="18" customHeight="1" thickBot="1" x14ac:dyDescent="0.6">
      <c r="A19" s="119"/>
      <c r="B19" s="119"/>
      <c r="C19" s="119"/>
      <c r="D19" s="306" t="s">
        <v>55</v>
      </c>
      <c r="E19" s="307"/>
      <c r="F19" s="307"/>
      <c r="G19" s="307"/>
      <c r="H19" s="307"/>
      <c r="I19" s="307"/>
      <c r="J19" s="308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42"/>
    </row>
    <row r="20" spans="1:71" s="143" customFormat="1" ht="18" customHeight="1" x14ac:dyDescent="0.55000000000000004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</row>
    <row r="21" spans="1:71" s="143" customFormat="1" ht="18" customHeight="1" x14ac:dyDescent="0.55000000000000004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</row>
    <row r="22" spans="1:71" s="143" customFormat="1" ht="18" customHeight="1" x14ac:dyDescent="0.55000000000000004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</row>
    <row r="23" spans="1:71" s="143" customFormat="1" ht="18" customHeight="1" x14ac:dyDescent="0.55000000000000004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</row>
    <row r="24" spans="1:71" s="143" customFormat="1" ht="18" customHeight="1" x14ac:dyDescent="0.55000000000000004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</row>
    <row r="25" spans="1:71" s="143" customFormat="1" ht="18" customHeight="1" x14ac:dyDescent="0.55000000000000004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</row>
    <row r="26" spans="1:71" s="143" customFormat="1" ht="18" customHeight="1" x14ac:dyDescent="0.55000000000000004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71" s="143" customFormat="1" ht="18" customHeight="1" x14ac:dyDescent="0.55000000000000004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71" s="143" customFormat="1" ht="18" customHeight="1" x14ac:dyDescent="0.55000000000000004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</row>
    <row r="29" spans="1:71" s="143" customFormat="1" ht="18" customHeight="1" x14ac:dyDescent="0.55000000000000004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</row>
    <row r="30" spans="1:71" s="143" customFormat="1" ht="18" customHeight="1" x14ac:dyDescent="0.55000000000000004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</row>
    <row r="31" spans="1:71" s="143" customFormat="1" ht="18" customHeight="1" x14ac:dyDescent="0.55000000000000004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</row>
    <row r="32" spans="1:71" s="143" customFormat="1" ht="18" customHeight="1" x14ac:dyDescent="0.55000000000000004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</row>
    <row r="33" spans="1:45" s="143" customFormat="1" ht="18" customHeight="1" x14ac:dyDescent="0.55000000000000004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</row>
    <row r="34" spans="1:45" s="143" customFormat="1" ht="18" customHeight="1" x14ac:dyDescent="0.55000000000000004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</row>
    <row r="35" spans="1:45" s="143" customFormat="1" ht="18" customHeight="1" x14ac:dyDescent="0.55000000000000004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s="143" customFormat="1" ht="18" customHeight="1" x14ac:dyDescent="0.55000000000000004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</row>
    <row r="37" spans="1:45" s="143" customFormat="1" ht="18" customHeight="1" x14ac:dyDescent="0.55000000000000004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</row>
    <row r="38" spans="1:45" s="143" customFormat="1" ht="18" customHeight="1" x14ac:dyDescent="0.55000000000000004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</row>
    <row r="39" spans="1:45" s="143" customFormat="1" ht="18" customHeight="1" x14ac:dyDescent="0.55000000000000004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</row>
    <row r="40" spans="1:45" s="143" customFormat="1" ht="18" customHeight="1" x14ac:dyDescent="0.55000000000000004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</row>
    <row r="41" spans="1:45" s="143" customFormat="1" ht="18" customHeight="1" x14ac:dyDescent="0.55000000000000004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</row>
    <row r="42" spans="1:45" s="143" customFormat="1" ht="18" customHeight="1" x14ac:dyDescent="0.55000000000000004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</row>
    <row r="43" spans="1:45" s="143" customFormat="1" ht="18" customHeight="1" x14ac:dyDescent="0.55000000000000004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</row>
    <row r="44" spans="1:45" s="143" customFormat="1" ht="18" customHeight="1" x14ac:dyDescent="0.55000000000000004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</row>
  </sheetData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4"/>
  <sheetViews>
    <sheetView view="pageBreakPreview" topLeftCell="A3" zoomScale="90" zoomScaleNormal="100" zoomScaleSheetLayoutView="90" workbookViewId="0">
      <selection activeCell="U8" sqref="U8"/>
    </sheetView>
  </sheetViews>
  <sheetFormatPr defaultRowHeight="21.75" x14ac:dyDescent="0.5"/>
  <cols>
    <col min="1" max="1" width="5.42578125" style="119" customWidth="1"/>
    <col min="2" max="2" width="5.140625" style="119" customWidth="1"/>
    <col min="3" max="3" width="8.85546875" style="119" bestFit="1" customWidth="1"/>
    <col min="4" max="4" width="27.7109375" style="119" customWidth="1"/>
    <col min="5" max="5" width="9.140625" style="119"/>
    <col min="6" max="30" width="3.140625" style="119" customWidth="1"/>
    <col min="31" max="31" width="3.7109375" style="119" hidden="1" customWidth="1"/>
    <col min="32" max="32" width="3.7109375" style="119" customWidth="1"/>
    <col min="33" max="34" width="3.7109375" style="119" hidden="1" customWidth="1"/>
    <col min="35" max="35" width="3.7109375" style="119" customWidth="1"/>
    <col min="36" max="38" width="3.7109375" style="119" hidden="1" customWidth="1"/>
    <col min="39" max="39" width="3.7109375" style="119" customWidth="1"/>
    <col min="40" max="42" width="3.7109375" style="119" hidden="1" customWidth="1"/>
    <col min="43" max="43" width="3.7109375" style="119" customWidth="1"/>
    <col min="44" max="44" width="3.7109375" style="119" hidden="1" customWidth="1"/>
    <col min="45" max="45" width="3.7109375" style="119" customWidth="1"/>
    <col min="46" max="16384" width="9.140625" style="119"/>
  </cols>
  <sheetData>
    <row r="1" spans="1:46" ht="22.5" customHeight="1" thickBot="1" x14ac:dyDescent="0.55000000000000004">
      <c r="A1" s="390" t="s">
        <v>26</v>
      </c>
      <c r="B1" s="391"/>
      <c r="C1" s="391"/>
      <c r="D1" s="391"/>
      <c r="E1" s="392"/>
      <c r="F1" s="390" t="s">
        <v>33</v>
      </c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2"/>
      <c r="AE1" s="115"/>
      <c r="AF1" s="396" t="s">
        <v>17</v>
      </c>
      <c r="AG1" s="116"/>
      <c r="AH1" s="117"/>
      <c r="AI1" s="399" t="s">
        <v>27</v>
      </c>
      <c r="AJ1" s="118"/>
      <c r="AK1" s="116"/>
      <c r="AL1" s="116"/>
      <c r="AM1" s="402" t="s">
        <v>18</v>
      </c>
      <c r="AN1" s="116"/>
      <c r="AO1" s="116"/>
      <c r="AP1" s="117"/>
      <c r="AQ1" s="399" t="s">
        <v>19</v>
      </c>
      <c r="AR1" s="118"/>
      <c r="AS1" s="393" t="s">
        <v>28</v>
      </c>
    </row>
    <row r="2" spans="1:46" ht="22.5" thickBot="1" x14ac:dyDescent="0.55000000000000004">
      <c r="A2" s="390" t="str">
        <f>input1!A2</f>
        <v>ชั้นมัธยมศึกษาปีที่ 6/2</v>
      </c>
      <c r="B2" s="391"/>
      <c r="C2" s="391"/>
      <c r="D2" s="391"/>
      <c r="E2" s="392"/>
      <c r="F2" s="390" t="s">
        <v>25</v>
      </c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2"/>
      <c r="AE2" s="121"/>
      <c r="AF2" s="397"/>
      <c r="AG2" s="122"/>
      <c r="AH2" s="123"/>
      <c r="AI2" s="400"/>
      <c r="AJ2" s="124"/>
      <c r="AK2" s="122"/>
      <c r="AL2" s="122"/>
      <c r="AM2" s="403"/>
      <c r="AN2" s="122"/>
      <c r="AO2" s="122"/>
      <c r="AP2" s="123"/>
      <c r="AQ2" s="400"/>
      <c r="AR2" s="124"/>
      <c r="AS2" s="394"/>
    </row>
    <row r="3" spans="1:46" ht="22.5" thickBot="1" x14ac:dyDescent="0.55000000000000004">
      <c r="A3" s="125" t="s">
        <v>21</v>
      </c>
      <c r="B3" s="126" t="s">
        <v>20</v>
      </c>
      <c r="C3" s="127" t="s">
        <v>82</v>
      </c>
      <c r="D3" s="126" t="s">
        <v>23</v>
      </c>
      <c r="E3" s="127" t="s">
        <v>24</v>
      </c>
      <c r="F3" s="128">
        <v>1</v>
      </c>
      <c r="G3" s="129">
        <v>2</v>
      </c>
      <c r="H3" s="129">
        <v>3</v>
      </c>
      <c r="I3" s="129">
        <v>4</v>
      </c>
      <c r="J3" s="130">
        <v>5</v>
      </c>
      <c r="K3" s="131">
        <v>6</v>
      </c>
      <c r="L3" s="129">
        <v>7</v>
      </c>
      <c r="M3" s="129">
        <v>8</v>
      </c>
      <c r="N3" s="129">
        <v>9</v>
      </c>
      <c r="O3" s="132">
        <v>10</v>
      </c>
      <c r="P3" s="128">
        <v>11</v>
      </c>
      <c r="Q3" s="129">
        <v>12</v>
      </c>
      <c r="R3" s="129">
        <v>13</v>
      </c>
      <c r="S3" s="129">
        <v>14</v>
      </c>
      <c r="T3" s="130">
        <v>15</v>
      </c>
      <c r="U3" s="131">
        <v>16</v>
      </c>
      <c r="V3" s="129">
        <v>17</v>
      </c>
      <c r="W3" s="129">
        <v>18</v>
      </c>
      <c r="X3" s="129">
        <v>19</v>
      </c>
      <c r="Y3" s="132">
        <v>20</v>
      </c>
      <c r="Z3" s="128">
        <v>21</v>
      </c>
      <c r="AA3" s="129">
        <v>22</v>
      </c>
      <c r="AB3" s="129">
        <v>23</v>
      </c>
      <c r="AC3" s="129">
        <v>24</v>
      </c>
      <c r="AD3" s="130">
        <v>25</v>
      </c>
      <c r="AE3" s="121"/>
      <c r="AF3" s="398"/>
      <c r="AG3" s="133"/>
      <c r="AH3" s="134"/>
      <c r="AI3" s="401"/>
      <c r="AJ3" s="135"/>
      <c r="AK3" s="133"/>
      <c r="AL3" s="133"/>
      <c r="AM3" s="404"/>
      <c r="AN3" s="133"/>
      <c r="AO3" s="133"/>
      <c r="AP3" s="134"/>
      <c r="AQ3" s="401"/>
      <c r="AR3" s="135"/>
      <c r="AS3" s="395"/>
    </row>
    <row r="4" spans="1:46" s="143" customFormat="1" ht="18" customHeight="1" x14ac:dyDescent="0.55000000000000004">
      <c r="A4" s="164" t="s">
        <v>66</v>
      </c>
      <c r="B4" s="179" t="str">
        <f>input1!B4</f>
        <v>62</v>
      </c>
      <c r="C4" s="180" t="str">
        <f>input1!C4</f>
        <v>00637</v>
      </c>
      <c r="D4" s="181" t="str">
        <f>input1!D4</f>
        <v>นายธนาศักดิ์  บุญงาม</v>
      </c>
      <c r="E4" s="182">
        <f>input1!E4</f>
        <v>1</v>
      </c>
      <c r="F4" s="309">
        <v>2</v>
      </c>
      <c r="G4" s="310">
        <v>3</v>
      </c>
      <c r="H4" s="310">
        <v>1</v>
      </c>
      <c r="I4" s="310">
        <v>2</v>
      </c>
      <c r="J4" s="311">
        <v>2</v>
      </c>
      <c r="K4" s="312">
        <v>1</v>
      </c>
      <c r="L4" s="310">
        <v>3</v>
      </c>
      <c r="M4" s="310">
        <v>2</v>
      </c>
      <c r="N4" s="310">
        <v>2</v>
      </c>
      <c r="O4" s="313">
        <v>1</v>
      </c>
      <c r="P4" s="309">
        <v>3</v>
      </c>
      <c r="Q4" s="310">
        <v>1</v>
      </c>
      <c r="R4" s="310">
        <v>2</v>
      </c>
      <c r="S4" s="310">
        <v>2</v>
      </c>
      <c r="T4" s="311">
        <v>1</v>
      </c>
      <c r="U4" s="312">
        <v>1</v>
      </c>
      <c r="V4" s="310">
        <v>3</v>
      </c>
      <c r="W4" s="310">
        <v>1</v>
      </c>
      <c r="X4" s="310">
        <v>1</v>
      </c>
      <c r="Y4" s="313">
        <v>3</v>
      </c>
      <c r="Z4" s="309">
        <v>2</v>
      </c>
      <c r="AA4" s="310">
        <v>1</v>
      </c>
      <c r="AB4" s="310">
        <v>2</v>
      </c>
      <c r="AC4" s="310">
        <v>1</v>
      </c>
      <c r="AD4" s="311">
        <v>2</v>
      </c>
      <c r="AE4" s="138">
        <f>H4+M4+R4+U4+AC4</f>
        <v>7</v>
      </c>
      <c r="AF4" s="139">
        <f t="shared" ref="AF4:AF17" si="0">IF(AE4=0,"0",AE4)</f>
        <v>7</v>
      </c>
      <c r="AG4" s="140">
        <f t="shared" ref="AG4:AG17" si="1">IF(L4=3,1,IF(L4=2,2,IF(L4=1,3)))</f>
        <v>1</v>
      </c>
      <c r="AH4" s="140">
        <f>J4+AG4+Q4+W4+AA4</f>
        <v>6</v>
      </c>
      <c r="AI4" s="140">
        <f t="shared" ref="AI4:AI17" si="2">IF(AH4=0,"0",AH4)</f>
        <v>6</v>
      </c>
      <c r="AJ4" s="140">
        <f t="shared" ref="AJ4:AJ17" si="3">IF(Z4=3,1,IF(Z4=2,2,IF(Z4=1,3)))</f>
        <v>2</v>
      </c>
      <c r="AK4" s="140">
        <f t="shared" ref="AK4:AK17" si="4">IF(AD4=3,1,IF(AD4=2,2,IF(AD4=1,3)))</f>
        <v>2</v>
      </c>
      <c r="AL4" s="140">
        <f>G4+O4+T4+AJ4+AK4</f>
        <v>9</v>
      </c>
      <c r="AM4" s="140">
        <f t="shared" ref="AM4:AM17" si="5">IF(AL4=0,"0",AL4)</f>
        <v>9</v>
      </c>
      <c r="AN4" s="140">
        <f t="shared" ref="AN4:AN17" si="6">IF(P4=3,1,IF(P4=2,2,IF(P4=1,3)))</f>
        <v>1</v>
      </c>
      <c r="AO4" s="140">
        <f t="shared" ref="AO4:AO17" si="7">IF(S4=3,1,IF(S4=2,2,IF(S4=1,3)))</f>
        <v>2</v>
      </c>
      <c r="AP4" s="140">
        <f>K4+AN4+AO4+X4+AB4</f>
        <v>7</v>
      </c>
      <c r="AQ4" s="140">
        <f t="shared" ref="AQ4:AQ17" si="8">IF(AP4=0,"0",AP4)</f>
        <v>7</v>
      </c>
      <c r="AR4" s="140">
        <f>F4+I4+N4+V4+Y4</f>
        <v>12</v>
      </c>
      <c r="AS4" s="141">
        <f t="shared" ref="AS4:AS17" si="9">IF(AR4=0,"0",AR4)</f>
        <v>12</v>
      </c>
      <c r="AT4" s="142"/>
    </row>
    <row r="5" spans="1:46" s="143" customFormat="1" ht="18" customHeight="1" x14ac:dyDescent="0.55000000000000004">
      <c r="A5" s="165" t="s">
        <v>67</v>
      </c>
      <c r="B5" s="179" t="str">
        <f>input1!B5</f>
        <v>62</v>
      </c>
      <c r="C5" s="180" t="str">
        <f>input1!C5</f>
        <v>01307</v>
      </c>
      <c r="D5" s="181" t="str">
        <f>input1!D5</f>
        <v>นายธีรพงษ์  ใจสิน</v>
      </c>
      <c r="E5" s="182">
        <f>input1!E5</f>
        <v>1</v>
      </c>
      <c r="F5" s="314">
        <v>2</v>
      </c>
      <c r="G5" s="315">
        <v>2</v>
      </c>
      <c r="H5" s="315">
        <v>1</v>
      </c>
      <c r="I5" s="315">
        <v>3</v>
      </c>
      <c r="J5" s="316">
        <v>1</v>
      </c>
      <c r="K5" s="317">
        <v>2</v>
      </c>
      <c r="L5" s="315">
        <v>3</v>
      </c>
      <c r="M5" s="315">
        <v>1</v>
      </c>
      <c r="N5" s="315">
        <v>2</v>
      </c>
      <c r="O5" s="318">
        <v>1</v>
      </c>
      <c r="P5" s="314">
        <v>3</v>
      </c>
      <c r="Q5" s="315">
        <v>1</v>
      </c>
      <c r="R5" s="315">
        <v>1</v>
      </c>
      <c r="S5" s="315">
        <v>2</v>
      </c>
      <c r="T5" s="316">
        <v>1</v>
      </c>
      <c r="U5" s="317">
        <v>3</v>
      </c>
      <c r="V5" s="315">
        <v>2</v>
      </c>
      <c r="W5" s="315">
        <v>1</v>
      </c>
      <c r="X5" s="315">
        <v>1</v>
      </c>
      <c r="Y5" s="318">
        <v>3</v>
      </c>
      <c r="Z5" s="314">
        <v>3</v>
      </c>
      <c r="AA5" s="315">
        <v>1</v>
      </c>
      <c r="AB5" s="315">
        <v>2</v>
      </c>
      <c r="AC5" s="315">
        <v>2</v>
      </c>
      <c r="AD5" s="316">
        <v>3</v>
      </c>
      <c r="AE5" s="138">
        <f t="shared" ref="AE5:AE17" si="10">H5+M5+R5+U5+AC5</f>
        <v>8</v>
      </c>
      <c r="AF5" s="146">
        <f t="shared" si="0"/>
        <v>8</v>
      </c>
      <c r="AG5" s="147">
        <f t="shared" si="1"/>
        <v>1</v>
      </c>
      <c r="AH5" s="140">
        <f t="shared" ref="AH5:AH17" si="11">J5+AG5+Q5+W5+AA5</f>
        <v>5</v>
      </c>
      <c r="AI5" s="147">
        <f t="shared" si="2"/>
        <v>5</v>
      </c>
      <c r="AJ5" s="147">
        <f t="shared" si="3"/>
        <v>1</v>
      </c>
      <c r="AK5" s="147">
        <f t="shared" si="4"/>
        <v>1</v>
      </c>
      <c r="AL5" s="140">
        <f t="shared" ref="AL5:AL17" si="12">G5+O5+T5+AJ5+AK5</f>
        <v>6</v>
      </c>
      <c r="AM5" s="147">
        <f t="shared" si="5"/>
        <v>6</v>
      </c>
      <c r="AN5" s="147">
        <f t="shared" si="6"/>
        <v>1</v>
      </c>
      <c r="AO5" s="147">
        <f t="shared" si="7"/>
        <v>2</v>
      </c>
      <c r="AP5" s="140">
        <f t="shared" ref="AP5:AP17" si="13">K5+AN5+AO5+X5+AB5</f>
        <v>8</v>
      </c>
      <c r="AQ5" s="147">
        <f t="shared" si="8"/>
        <v>8</v>
      </c>
      <c r="AR5" s="140">
        <f t="shared" ref="AR5:AR17" si="14">F5+I5+N5+V5+Y5</f>
        <v>12</v>
      </c>
      <c r="AS5" s="148">
        <f t="shared" si="9"/>
        <v>12</v>
      </c>
      <c r="AT5" s="142"/>
    </row>
    <row r="6" spans="1:46" s="143" customFormat="1" ht="18" customHeight="1" x14ac:dyDescent="0.55000000000000004">
      <c r="A6" s="166" t="s">
        <v>68</v>
      </c>
      <c r="B6" s="179" t="str">
        <f>input1!B6</f>
        <v>62</v>
      </c>
      <c r="C6" s="180" t="str">
        <f>input1!C6</f>
        <v>00754</v>
      </c>
      <c r="D6" s="181" t="str">
        <f>input1!D6</f>
        <v>นายนพดล  สุริยนต์</v>
      </c>
      <c r="E6" s="182">
        <f>input1!E6</f>
        <v>1</v>
      </c>
      <c r="F6" s="314">
        <v>1</v>
      </c>
      <c r="G6" s="315">
        <v>3</v>
      </c>
      <c r="H6" s="315">
        <v>1</v>
      </c>
      <c r="I6" s="315">
        <v>2</v>
      </c>
      <c r="J6" s="316">
        <v>1</v>
      </c>
      <c r="K6" s="317">
        <v>2</v>
      </c>
      <c r="L6" s="315">
        <v>2</v>
      </c>
      <c r="M6" s="315">
        <v>2</v>
      </c>
      <c r="N6" s="315">
        <v>1</v>
      </c>
      <c r="O6" s="318">
        <v>2</v>
      </c>
      <c r="P6" s="314">
        <v>3</v>
      </c>
      <c r="Q6" s="315">
        <v>1</v>
      </c>
      <c r="R6" s="315">
        <v>2</v>
      </c>
      <c r="S6" s="315">
        <v>1</v>
      </c>
      <c r="T6" s="316">
        <v>2</v>
      </c>
      <c r="U6" s="317">
        <v>2</v>
      </c>
      <c r="V6" s="315">
        <v>2</v>
      </c>
      <c r="W6" s="315">
        <v>1</v>
      </c>
      <c r="X6" s="315">
        <v>1</v>
      </c>
      <c r="Y6" s="318">
        <v>3</v>
      </c>
      <c r="Z6" s="314">
        <v>2</v>
      </c>
      <c r="AA6" s="315">
        <v>1</v>
      </c>
      <c r="AB6" s="315">
        <v>2</v>
      </c>
      <c r="AC6" s="315">
        <v>1</v>
      </c>
      <c r="AD6" s="316">
        <v>2</v>
      </c>
      <c r="AE6" s="138">
        <f t="shared" si="10"/>
        <v>8</v>
      </c>
      <c r="AF6" s="146">
        <f t="shared" si="0"/>
        <v>8</v>
      </c>
      <c r="AG6" s="147">
        <f t="shared" si="1"/>
        <v>2</v>
      </c>
      <c r="AH6" s="140">
        <f t="shared" si="11"/>
        <v>6</v>
      </c>
      <c r="AI6" s="147">
        <f t="shared" si="2"/>
        <v>6</v>
      </c>
      <c r="AJ6" s="147">
        <f t="shared" si="3"/>
        <v>2</v>
      </c>
      <c r="AK6" s="147">
        <f t="shared" si="4"/>
        <v>2</v>
      </c>
      <c r="AL6" s="140">
        <f t="shared" si="12"/>
        <v>11</v>
      </c>
      <c r="AM6" s="147">
        <f t="shared" si="5"/>
        <v>11</v>
      </c>
      <c r="AN6" s="147">
        <f t="shared" si="6"/>
        <v>1</v>
      </c>
      <c r="AO6" s="147">
        <f t="shared" si="7"/>
        <v>3</v>
      </c>
      <c r="AP6" s="140">
        <f t="shared" si="13"/>
        <v>9</v>
      </c>
      <c r="AQ6" s="147">
        <f t="shared" si="8"/>
        <v>9</v>
      </c>
      <c r="AR6" s="140">
        <f t="shared" si="14"/>
        <v>9</v>
      </c>
      <c r="AS6" s="148">
        <f t="shared" si="9"/>
        <v>9</v>
      </c>
      <c r="AT6" s="142"/>
    </row>
    <row r="7" spans="1:46" s="143" customFormat="1" ht="18" customHeight="1" x14ac:dyDescent="0.55000000000000004">
      <c r="A7" s="144" t="s">
        <v>69</v>
      </c>
      <c r="B7" s="179" t="str">
        <f>input1!B7</f>
        <v>62</v>
      </c>
      <c r="C7" s="180" t="str">
        <f>input1!C7</f>
        <v>00716</v>
      </c>
      <c r="D7" s="181" t="str">
        <f>input1!D7</f>
        <v>นายบุญญฤทธิ์  พันธ์สน</v>
      </c>
      <c r="E7" s="182">
        <f>input1!E7</f>
        <v>1</v>
      </c>
      <c r="F7" s="109">
        <v>2</v>
      </c>
      <c r="G7" s="110">
        <v>2</v>
      </c>
      <c r="H7" s="110">
        <v>1</v>
      </c>
      <c r="I7" s="110">
        <v>2</v>
      </c>
      <c r="J7" s="111">
        <v>2</v>
      </c>
      <c r="K7" s="112">
        <v>2</v>
      </c>
      <c r="L7" s="110">
        <v>2</v>
      </c>
      <c r="M7" s="110">
        <v>1</v>
      </c>
      <c r="N7" s="110">
        <v>2</v>
      </c>
      <c r="O7" s="113">
        <v>2</v>
      </c>
      <c r="P7" s="114">
        <v>3</v>
      </c>
      <c r="Q7" s="110">
        <v>2</v>
      </c>
      <c r="R7" s="110">
        <v>1</v>
      </c>
      <c r="S7" s="110">
        <v>2</v>
      </c>
      <c r="T7" s="111">
        <v>1</v>
      </c>
      <c r="U7" s="112">
        <v>1</v>
      </c>
      <c r="V7" s="110">
        <v>2</v>
      </c>
      <c r="W7" s="110">
        <v>1</v>
      </c>
      <c r="X7" s="110">
        <v>1</v>
      </c>
      <c r="Y7" s="113">
        <v>3</v>
      </c>
      <c r="Z7" s="114">
        <v>2</v>
      </c>
      <c r="AA7" s="110">
        <v>1</v>
      </c>
      <c r="AB7" s="110">
        <v>2</v>
      </c>
      <c r="AC7" s="110">
        <v>1</v>
      </c>
      <c r="AD7" s="111">
        <v>2</v>
      </c>
      <c r="AE7" s="138">
        <f t="shared" si="10"/>
        <v>5</v>
      </c>
      <c r="AF7" s="146">
        <f t="shared" si="0"/>
        <v>5</v>
      </c>
      <c r="AG7" s="147">
        <f t="shared" si="1"/>
        <v>2</v>
      </c>
      <c r="AH7" s="140">
        <f t="shared" si="11"/>
        <v>8</v>
      </c>
      <c r="AI7" s="147">
        <f t="shared" si="2"/>
        <v>8</v>
      </c>
      <c r="AJ7" s="147">
        <f t="shared" si="3"/>
        <v>2</v>
      </c>
      <c r="AK7" s="147">
        <f t="shared" si="4"/>
        <v>2</v>
      </c>
      <c r="AL7" s="140">
        <f t="shared" si="12"/>
        <v>9</v>
      </c>
      <c r="AM7" s="147">
        <f t="shared" si="5"/>
        <v>9</v>
      </c>
      <c r="AN7" s="147">
        <f t="shared" si="6"/>
        <v>1</v>
      </c>
      <c r="AO7" s="147">
        <f t="shared" si="7"/>
        <v>2</v>
      </c>
      <c r="AP7" s="140">
        <f t="shared" si="13"/>
        <v>8</v>
      </c>
      <c r="AQ7" s="147">
        <f t="shared" si="8"/>
        <v>8</v>
      </c>
      <c r="AR7" s="140">
        <f t="shared" si="14"/>
        <v>11</v>
      </c>
      <c r="AS7" s="148">
        <f t="shared" si="9"/>
        <v>11</v>
      </c>
      <c r="AT7" s="142"/>
    </row>
    <row r="8" spans="1:46" s="143" customFormat="1" ht="18" customHeight="1" thickBot="1" x14ac:dyDescent="0.6">
      <c r="A8" s="149" t="s">
        <v>70</v>
      </c>
      <c r="B8" s="183" t="str">
        <f>input1!B8</f>
        <v>62</v>
      </c>
      <c r="C8" s="184" t="str">
        <f>input1!C8</f>
        <v>00644</v>
      </c>
      <c r="D8" s="185" t="str">
        <f>input1!D8</f>
        <v>นายวรัญชิต   อินทรสุริยวงศ์</v>
      </c>
      <c r="E8" s="186">
        <f>input1!E8</f>
        <v>1</v>
      </c>
      <c r="F8" s="319">
        <v>2</v>
      </c>
      <c r="G8" s="320">
        <v>1</v>
      </c>
      <c r="H8" s="320">
        <v>1</v>
      </c>
      <c r="I8" s="320">
        <v>2</v>
      </c>
      <c r="J8" s="321">
        <v>1</v>
      </c>
      <c r="K8" s="322">
        <v>2</v>
      </c>
      <c r="L8" s="320">
        <v>2</v>
      </c>
      <c r="M8" s="320">
        <v>1</v>
      </c>
      <c r="N8" s="320">
        <v>2</v>
      </c>
      <c r="O8" s="323">
        <v>1</v>
      </c>
      <c r="P8" s="319">
        <v>3</v>
      </c>
      <c r="Q8" s="320">
        <v>1</v>
      </c>
      <c r="R8" s="320">
        <v>1</v>
      </c>
      <c r="S8" s="320">
        <v>2</v>
      </c>
      <c r="T8" s="321">
        <v>1</v>
      </c>
      <c r="U8" s="322">
        <v>2</v>
      </c>
      <c r="V8" s="320">
        <v>2</v>
      </c>
      <c r="W8" s="320">
        <v>1</v>
      </c>
      <c r="X8" s="320">
        <v>1</v>
      </c>
      <c r="Y8" s="323">
        <v>3</v>
      </c>
      <c r="Z8" s="319">
        <v>3</v>
      </c>
      <c r="AA8" s="320">
        <v>1</v>
      </c>
      <c r="AB8" s="320">
        <v>3</v>
      </c>
      <c r="AC8" s="320">
        <v>1</v>
      </c>
      <c r="AD8" s="321">
        <v>2</v>
      </c>
      <c r="AE8" s="138">
        <f t="shared" si="10"/>
        <v>6</v>
      </c>
      <c r="AF8" s="151">
        <f t="shared" si="0"/>
        <v>6</v>
      </c>
      <c r="AG8" s="152">
        <f t="shared" si="1"/>
        <v>2</v>
      </c>
      <c r="AH8" s="140">
        <f t="shared" si="11"/>
        <v>6</v>
      </c>
      <c r="AI8" s="152">
        <f t="shared" si="2"/>
        <v>6</v>
      </c>
      <c r="AJ8" s="152">
        <f t="shared" si="3"/>
        <v>1</v>
      </c>
      <c r="AK8" s="152">
        <f t="shared" si="4"/>
        <v>2</v>
      </c>
      <c r="AL8" s="140">
        <f t="shared" si="12"/>
        <v>6</v>
      </c>
      <c r="AM8" s="152">
        <f t="shared" si="5"/>
        <v>6</v>
      </c>
      <c r="AN8" s="152">
        <f t="shared" si="6"/>
        <v>1</v>
      </c>
      <c r="AO8" s="152">
        <f t="shared" si="7"/>
        <v>2</v>
      </c>
      <c r="AP8" s="140">
        <f t="shared" si="13"/>
        <v>9</v>
      </c>
      <c r="AQ8" s="152">
        <f t="shared" si="8"/>
        <v>9</v>
      </c>
      <c r="AR8" s="140">
        <f t="shared" si="14"/>
        <v>11</v>
      </c>
      <c r="AS8" s="153">
        <f t="shared" si="9"/>
        <v>11</v>
      </c>
      <c r="AT8" s="142"/>
    </row>
    <row r="9" spans="1:46" s="143" customFormat="1" ht="18" customHeight="1" x14ac:dyDescent="0.55000000000000004">
      <c r="A9" s="164" t="s">
        <v>71</v>
      </c>
      <c r="B9" s="179" t="str">
        <f>input1!B9</f>
        <v>62</v>
      </c>
      <c r="C9" s="180" t="str">
        <f>input1!C9</f>
        <v>01310</v>
      </c>
      <c r="D9" s="181" t="str">
        <f>input1!D9</f>
        <v>นางสาวจารุมน  รามัญพงษ์</v>
      </c>
      <c r="E9" s="182">
        <f>input1!E9</f>
        <v>2</v>
      </c>
      <c r="F9" s="309">
        <v>3</v>
      </c>
      <c r="G9" s="310">
        <v>3</v>
      </c>
      <c r="H9" s="310">
        <v>1</v>
      </c>
      <c r="I9" s="310">
        <v>3</v>
      </c>
      <c r="J9" s="311">
        <v>2</v>
      </c>
      <c r="K9" s="312">
        <v>1</v>
      </c>
      <c r="L9" s="310">
        <v>2</v>
      </c>
      <c r="M9" s="310">
        <v>2</v>
      </c>
      <c r="N9" s="310">
        <v>3</v>
      </c>
      <c r="O9" s="313">
        <v>3</v>
      </c>
      <c r="P9" s="309">
        <v>3</v>
      </c>
      <c r="Q9" s="310">
        <v>2</v>
      </c>
      <c r="R9" s="310">
        <v>1</v>
      </c>
      <c r="S9" s="310">
        <v>2</v>
      </c>
      <c r="T9" s="311">
        <v>3</v>
      </c>
      <c r="U9" s="312">
        <v>2</v>
      </c>
      <c r="V9" s="310">
        <v>2</v>
      </c>
      <c r="W9" s="310">
        <v>2</v>
      </c>
      <c r="X9" s="310">
        <v>1</v>
      </c>
      <c r="Y9" s="313">
        <v>3</v>
      </c>
      <c r="Z9" s="309">
        <v>2</v>
      </c>
      <c r="AA9" s="310">
        <v>1</v>
      </c>
      <c r="AB9" s="310">
        <v>3</v>
      </c>
      <c r="AC9" s="310">
        <v>1</v>
      </c>
      <c r="AD9" s="311">
        <v>3</v>
      </c>
      <c r="AE9" s="138">
        <f t="shared" si="10"/>
        <v>7</v>
      </c>
      <c r="AF9" s="139">
        <f t="shared" si="0"/>
        <v>7</v>
      </c>
      <c r="AG9" s="140">
        <f t="shared" si="1"/>
        <v>2</v>
      </c>
      <c r="AH9" s="140">
        <f t="shared" si="11"/>
        <v>9</v>
      </c>
      <c r="AI9" s="140">
        <f t="shared" si="2"/>
        <v>9</v>
      </c>
      <c r="AJ9" s="140">
        <f t="shared" si="3"/>
        <v>2</v>
      </c>
      <c r="AK9" s="140">
        <f t="shared" si="4"/>
        <v>1</v>
      </c>
      <c r="AL9" s="140">
        <f t="shared" si="12"/>
        <v>12</v>
      </c>
      <c r="AM9" s="140">
        <f t="shared" si="5"/>
        <v>12</v>
      </c>
      <c r="AN9" s="140">
        <f t="shared" si="6"/>
        <v>1</v>
      </c>
      <c r="AO9" s="140">
        <f t="shared" si="7"/>
        <v>2</v>
      </c>
      <c r="AP9" s="140">
        <f t="shared" si="13"/>
        <v>8</v>
      </c>
      <c r="AQ9" s="140">
        <f t="shared" si="8"/>
        <v>8</v>
      </c>
      <c r="AR9" s="140">
        <f t="shared" si="14"/>
        <v>14</v>
      </c>
      <c r="AS9" s="141">
        <f t="shared" si="9"/>
        <v>14</v>
      </c>
      <c r="AT9" s="142"/>
    </row>
    <row r="10" spans="1:46" s="143" customFormat="1" ht="18" customHeight="1" x14ac:dyDescent="0.55000000000000004">
      <c r="A10" s="165" t="s">
        <v>72</v>
      </c>
      <c r="B10" s="179" t="str">
        <f>input1!B10</f>
        <v>62</v>
      </c>
      <c r="C10" s="180" t="str">
        <f>input1!C10</f>
        <v>00605</v>
      </c>
      <c r="D10" s="181" t="str">
        <f>input1!D10</f>
        <v>นางสาวทิพวรรณ  แช่มชื่น</v>
      </c>
      <c r="E10" s="182">
        <f>input1!E10</f>
        <v>2</v>
      </c>
      <c r="F10" s="314">
        <v>2</v>
      </c>
      <c r="G10" s="315">
        <v>1</v>
      </c>
      <c r="H10" s="315">
        <v>3</v>
      </c>
      <c r="I10" s="315">
        <v>2</v>
      </c>
      <c r="J10" s="316">
        <v>1</v>
      </c>
      <c r="K10" s="317">
        <v>3</v>
      </c>
      <c r="L10" s="315">
        <v>3</v>
      </c>
      <c r="M10" s="315">
        <v>2</v>
      </c>
      <c r="N10" s="315">
        <v>2</v>
      </c>
      <c r="O10" s="318">
        <v>1</v>
      </c>
      <c r="P10" s="314">
        <v>3</v>
      </c>
      <c r="Q10" s="315">
        <v>1</v>
      </c>
      <c r="R10" s="315">
        <v>2</v>
      </c>
      <c r="S10" s="315">
        <v>1</v>
      </c>
      <c r="T10" s="316">
        <v>1</v>
      </c>
      <c r="U10" s="317">
        <v>2</v>
      </c>
      <c r="V10" s="315">
        <v>2</v>
      </c>
      <c r="W10" s="315">
        <v>1</v>
      </c>
      <c r="X10" s="315">
        <v>1</v>
      </c>
      <c r="Y10" s="318">
        <v>2</v>
      </c>
      <c r="Z10" s="314">
        <v>2</v>
      </c>
      <c r="AA10" s="315">
        <v>1</v>
      </c>
      <c r="AB10" s="315">
        <v>2</v>
      </c>
      <c r="AC10" s="315">
        <v>1</v>
      </c>
      <c r="AD10" s="316">
        <v>2</v>
      </c>
      <c r="AE10" s="138">
        <f t="shared" si="10"/>
        <v>10</v>
      </c>
      <c r="AF10" s="146">
        <f t="shared" si="0"/>
        <v>10</v>
      </c>
      <c r="AG10" s="147">
        <f t="shared" si="1"/>
        <v>1</v>
      </c>
      <c r="AH10" s="140">
        <f t="shared" si="11"/>
        <v>5</v>
      </c>
      <c r="AI10" s="147">
        <f t="shared" si="2"/>
        <v>5</v>
      </c>
      <c r="AJ10" s="147">
        <f t="shared" si="3"/>
        <v>2</v>
      </c>
      <c r="AK10" s="147">
        <f t="shared" si="4"/>
        <v>2</v>
      </c>
      <c r="AL10" s="140">
        <f t="shared" si="12"/>
        <v>7</v>
      </c>
      <c r="AM10" s="147">
        <f t="shared" si="5"/>
        <v>7</v>
      </c>
      <c r="AN10" s="147">
        <f t="shared" si="6"/>
        <v>1</v>
      </c>
      <c r="AO10" s="147">
        <f t="shared" si="7"/>
        <v>3</v>
      </c>
      <c r="AP10" s="140">
        <f t="shared" si="13"/>
        <v>10</v>
      </c>
      <c r="AQ10" s="147">
        <f t="shared" si="8"/>
        <v>10</v>
      </c>
      <c r="AR10" s="140">
        <f t="shared" si="14"/>
        <v>10</v>
      </c>
      <c r="AS10" s="148">
        <f t="shared" si="9"/>
        <v>10</v>
      </c>
      <c r="AT10" s="142"/>
    </row>
    <row r="11" spans="1:46" s="143" customFormat="1" ht="18" customHeight="1" x14ac:dyDescent="0.55000000000000004">
      <c r="A11" s="166" t="s">
        <v>73</v>
      </c>
      <c r="B11" s="179" t="str">
        <f>input1!B11</f>
        <v>62</v>
      </c>
      <c r="C11" s="180" t="str">
        <f>input1!C11</f>
        <v>00554</v>
      </c>
      <c r="D11" s="181" t="str">
        <f>input1!D11</f>
        <v>นางส่าวนันทวรรณ  เพ็งสอน</v>
      </c>
      <c r="E11" s="182">
        <f>input1!E11</f>
        <v>2</v>
      </c>
      <c r="F11" s="314">
        <v>3</v>
      </c>
      <c r="G11" s="315">
        <v>1</v>
      </c>
      <c r="H11" s="315">
        <v>1</v>
      </c>
      <c r="I11" s="315">
        <v>3</v>
      </c>
      <c r="J11" s="316">
        <v>1</v>
      </c>
      <c r="K11" s="317">
        <v>1</v>
      </c>
      <c r="L11" s="315">
        <v>3</v>
      </c>
      <c r="M11" s="315">
        <v>2</v>
      </c>
      <c r="N11" s="315">
        <v>3</v>
      </c>
      <c r="O11" s="318">
        <v>1</v>
      </c>
      <c r="P11" s="314">
        <v>3</v>
      </c>
      <c r="Q11" s="315">
        <v>1</v>
      </c>
      <c r="R11" s="315">
        <v>1</v>
      </c>
      <c r="S11" s="315">
        <v>2</v>
      </c>
      <c r="T11" s="316">
        <v>1</v>
      </c>
      <c r="U11" s="317">
        <v>2</v>
      </c>
      <c r="V11" s="315">
        <v>2</v>
      </c>
      <c r="W11" s="315">
        <v>1</v>
      </c>
      <c r="X11" s="315">
        <v>1</v>
      </c>
      <c r="Y11" s="318">
        <v>3</v>
      </c>
      <c r="Z11" s="314">
        <v>3</v>
      </c>
      <c r="AA11" s="315">
        <v>1</v>
      </c>
      <c r="AB11" s="315">
        <v>3</v>
      </c>
      <c r="AC11" s="315">
        <v>1</v>
      </c>
      <c r="AD11" s="316">
        <v>3</v>
      </c>
      <c r="AE11" s="138">
        <f t="shared" si="10"/>
        <v>7</v>
      </c>
      <c r="AF11" s="146">
        <f t="shared" si="0"/>
        <v>7</v>
      </c>
      <c r="AG11" s="147">
        <f t="shared" si="1"/>
        <v>1</v>
      </c>
      <c r="AH11" s="140">
        <f t="shared" si="11"/>
        <v>5</v>
      </c>
      <c r="AI11" s="147">
        <f t="shared" si="2"/>
        <v>5</v>
      </c>
      <c r="AJ11" s="147">
        <f t="shared" si="3"/>
        <v>1</v>
      </c>
      <c r="AK11" s="147">
        <f t="shared" si="4"/>
        <v>1</v>
      </c>
      <c r="AL11" s="140">
        <f t="shared" si="12"/>
        <v>5</v>
      </c>
      <c r="AM11" s="147">
        <f t="shared" si="5"/>
        <v>5</v>
      </c>
      <c r="AN11" s="147">
        <f t="shared" si="6"/>
        <v>1</v>
      </c>
      <c r="AO11" s="147">
        <f t="shared" si="7"/>
        <v>2</v>
      </c>
      <c r="AP11" s="140">
        <f t="shared" si="13"/>
        <v>8</v>
      </c>
      <c r="AQ11" s="147">
        <f t="shared" si="8"/>
        <v>8</v>
      </c>
      <c r="AR11" s="140">
        <f t="shared" si="14"/>
        <v>14</v>
      </c>
      <c r="AS11" s="148">
        <f t="shared" si="9"/>
        <v>14</v>
      </c>
      <c r="AT11" s="142"/>
    </row>
    <row r="12" spans="1:46" s="143" customFormat="1" ht="18" customHeight="1" x14ac:dyDescent="0.55000000000000004">
      <c r="A12" s="144" t="s">
        <v>74</v>
      </c>
      <c r="B12" s="179" t="str">
        <f>input1!B12</f>
        <v>62</v>
      </c>
      <c r="C12" s="180" t="str">
        <f>input1!C12</f>
        <v>00775</v>
      </c>
      <c r="D12" s="181" t="str">
        <f>input1!D12</f>
        <v>นางสาวพิไลวรรณ  สังข์ทัด</v>
      </c>
      <c r="E12" s="182">
        <f>input1!E12</f>
        <v>2</v>
      </c>
      <c r="F12" s="314">
        <v>3</v>
      </c>
      <c r="G12" s="315">
        <v>1</v>
      </c>
      <c r="H12" s="315">
        <v>3</v>
      </c>
      <c r="I12" s="315">
        <v>3</v>
      </c>
      <c r="J12" s="316">
        <v>1</v>
      </c>
      <c r="K12" s="317">
        <v>1</v>
      </c>
      <c r="L12" s="315">
        <v>3</v>
      </c>
      <c r="M12" s="315">
        <v>2</v>
      </c>
      <c r="N12" s="315">
        <v>3</v>
      </c>
      <c r="O12" s="318">
        <v>1</v>
      </c>
      <c r="P12" s="314">
        <v>3</v>
      </c>
      <c r="Q12" s="315">
        <v>1</v>
      </c>
      <c r="R12" s="315">
        <v>2</v>
      </c>
      <c r="S12" s="315">
        <v>2</v>
      </c>
      <c r="T12" s="316">
        <v>1</v>
      </c>
      <c r="U12" s="317">
        <v>2</v>
      </c>
      <c r="V12" s="315">
        <v>3</v>
      </c>
      <c r="W12" s="315">
        <v>1</v>
      </c>
      <c r="X12" s="315">
        <v>1</v>
      </c>
      <c r="Y12" s="318">
        <v>3</v>
      </c>
      <c r="Z12" s="314">
        <v>3</v>
      </c>
      <c r="AA12" s="315">
        <v>1</v>
      </c>
      <c r="AB12" s="315">
        <v>3</v>
      </c>
      <c r="AC12" s="315">
        <v>1</v>
      </c>
      <c r="AD12" s="316">
        <v>3</v>
      </c>
      <c r="AE12" s="138">
        <f t="shared" si="10"/>
        <v>10</v>
      </c>
      <c r="AF12" s="146">
        <f t="shared" si="0"/>
        <v>10</v>
      </c>
      <c r="AG12" s="147">
        <f t="shared" si="1"/>
        <v>1</v>
      </c>
      <c r="AH12" s="140">
        <f t="shared" si="11"/>
        <v>5</v>
      </c>
      <c r="AI12" s="147">
        <f t="shared" si="2"/>
        <v>5</v>
      </c>
      <c r="AJ12" s="147">
        <f t="shared" si="3"/>
        <v>1</v>
      </c>
      <c r="AK12" s="147">
        <f t="shared" si="4"/>
        <v>1</v>
      </c>
      <c r="AL12" s="140">
        <f t="shared" si="12"/>
        <v>5</v>
      </c>
      <c r="AM12" s="147">
        <f t="shared" si="5"/>
        <v>5</v>
      </c>
      <c r="AN12" s="147">
        <f t="shared" si="6"/>
        <v>1</v>
      </c>
      <c r="AO12" s="147">
        <f t="shared" si="7"/>
        <v>2</v>
      </c>
      <c r="AP12" s="140">
        <f t="shared" si="13"/>
        <v>8</v>
      </c>
      <c r="AQ12" s="147">
        <f t="shared" si="8"/>
        <v>8</v>
      </c>
      <c r="AR12" s="140">
        <f t="shared" si="14"/>
        <v>15</v>
      </c>
      <c r="AS12" s="148">
        <f t="shared" si="9"/>
        <v>15</v>
      </c>
      <c r="AT12" s="142"/>
    </row>
    <row r="13" spans="1:46" s="143" customFormat="1" ht="18" customHeight="1" thickBot="1" x14ac:dyDescent="0.6">
      <c r="A13" s="149" t="s">
        <v>75</v>
      </c>
      <c r="B13" s="183" t="str">
        <f>input1!B13</f>
        <v>62</v>
      </c>
      <c r="C13" s="184" t="str">
        <f>input1!C13</f>
        <v>00696</v>
      </c>
      <c r="D13" s="185" t="str">
        <f>input1!D13</f>
        <v>นางสาวภัคธิชา  ขำแนม</v>
      </c>
      <c r="E13" s="186">
        <f>input1!E13</f>
        <v>2</v>
      </c>
      <c r="F13" s="324">
        <v>3</v>
      </c>
      <c r="G13" s="325">
        <v>1</v>
      </c>
      <c r="H13" s="325">
        <v>2</v>
      </c>
      <c r="I13" s="325">
        <v>3</v>
      </c>
      <c r="J13" s="326">
        <v>1</v>
      </c>
      <c r="K13" s="327">
        <v>1</v>
      </c>
      <c r="L13" s="325">
        <v>3</v>
      </c>
      <c r="M13" s="325">
        <v>2</v>
      </c>
      <c r="N13" s="325">
        <v>3</v>
      </c>
      <c r="O13" s="328">
        <v>1</v>
      </c>
      <c r="P13" s="324">
        <v>3</v>
      </c>
      <c r="Q13" s="325">
        <v>1</v>
      </c>
      <c r="R13" s="325">
        <v>1</v>
      </c>
      <c r="S13" s="325">
        <v>2</v>
      </c>
      <c r="T13" s="326">
        <v>1</v>
      </c>
      <c r="U13" s="327">
        <v>2</v>
      </c>
      <c r="V13" s="325">
        <v>3</v>
      </c>
      <c r="W13" s="325">
        <v>1</v>
      </c>
      <c r="X13" s="325">
        <v>1</v>
      </c>
      <c r="Y13" s="328">
        <v>3</v>
      </c>
      <c r="Z13" s="324">
        <v>3</v>
      </c>
      <c r="AA13" s="325">
        <v>1</v>
      </c>
      <c r="AB13" s="325">
        <v>3</v>
      </c>
      <c r="AC13" s="325">
        <v>1</v>
      </c>
      <c r="AD13" s="326">
        <v>3</v>
      </c>
      <c r="AE13" s="162">
        <f t="shared" si="10"/>
        <v>8</v>
      </c>
      <c r="AF13" s="151">
        <f t="shared" si="0"/>
        <v>8</v>
      </c>
      <c r="AG13" s="152">
        <f t="shared" si="1"/>
        <v>1</v>
      </c>
      <c r="AH13" s="152">
        <f t="shared" si="11"/>
        <v>5</v>
      </c>
      <c r="AI13" s="152">
        <f t="shared" si="2"/>
        <v>5</v>
      </c>
      <c r="AJ13" s="152">
        <f t="shared" si="3"/>
        <v>1</v>
      </c>
      <c r="AK13" s="152">
        <f t="shared" si="4"/>
        <v>1</v>
      </c>
      <c r="AL13" s="152">
        <f t="shared" si="12"/>
        <v>5</v>
      </c>
      <c r="AM13" s="152">
        <f t="shared" si="5"/>
        <v>5</v>
      </c>
      <c r="AN13" s="152">
        <f t="shared" si="6"/>
        <v>1</v>
      </c>
      <c r="AO13" s="152">
        <f t="shared" si="7"/>
        <v>2</v>
      </c>
      <c r="AP13" s="152">
        <f t="shared" si="13"/>
        <v>8</v>
      </c>
      <c r="AQ13" s="152">
        <f t="shared" si="8"/>
        <v>8</v>
      </c>
      <c r="AR13" s="152">
        <f t="shared" si="14"/>
        <v>15</v>
      </c>
      <c r="AS13" s="153">
        <f t="shared" si="9"/>
        <v>15</v>
      </c>
      <c r="AT13" s="142"/>
    </row>
    <row r="14" spans="1:46" s="143" customFormat="1" ht="18" customHeight="1" x14ac:dyDescent="0.55000000000000004">
      <c r="A14" s="164" t="s">
        <v>76</v>
      </c>
      <c r="B14" s="179" t="str">
        <f>input1!B14</f>
        <v>62</v>
      </c>
      <c r="C14" s="180" t="str">
        <f>input1!C14</f>
        <v>00776</v>
      </c>
      <c r="D14" s="181" t="str">
        <f>input1!D14</f>
        <v>นางสาวริษฎา  สุภาพจน์</v>
      </c>
      <c r="E14" s="182">
        <f>input1!E14</f>
        <v>2</v>
      </c>
      <c r="F14" s="109">
        <v>3</v>
      </c>
      <c r="G14" s="110">
        <v>1</v>
      </c>
      <c r="H14" s="110">
        <v>1</v>
      </c>
      <c r="I14" s="110">
        <v>3</v>
      </c>
      <c r="J14" s="111">
        <v>1</v>
      </c>
      <c r="K14" s="112">
        <v>2</v>
      </c>
      <c r="L14" s="110">
        <v>3</v>
      </c>
      <c r="M14" s="110">
        <v>2</v>
      </c>
      <c r="N14" s="110">
        <v>2</v>
      </c>
      <c r="O14" s="113">
        <v>1</v>
      </c>
      <c r="P14" s="114">
        <v>3</v>
      </c>
      <c r="Q14" s="110">
        <v>1</v>
      </c>
      <c r="R14" s="110">
        <v>1</v>
      </c>
      <c r="S14" s="110">
        <v>2</v>
      </c>
      <c r="T14" s="111">
        <v>1</v>
      </c>
      <c r="U14" s="112">
        <v>2</v>
      </c>
      <c r="V14" s="110">
        <v>3</v>
      </c>
      <c r="W14" s="110">
        <v>1</v>
      </c>
      <c r="X14" s="110">
        <v>1</v>
      </c>
      <c r="Y14" s="113">
        <v>3</v>
      </c>
      <c r="Z14" s="114">
        <v>3</v>
      </c>
      <c r="AA14" s="110">
        <v>1</v>
      </c>
      <c r="AB14" s="110">
        <v>2</v>
      </c>
      <c r="AC14" s="110">
        <v>1</v>
      </c>
      <c r="AD14" s="111">
        <v>3</v>
      </c>
      <c r="AE14" s="138">
        <f t="shared" si="10"/>
        <v>7</v>
      </c>
      <c r="AF14" s="139">
        <f t="shared" si="0"/>
        <v>7</v>
      </c>
      <c r="AG14" s="140">
        <f t="shared" si="1"/>
        <v>1</v>
      </c>
      <c r="AH14" s="140">
        <f t="shared" si="11"/>
        <v>5</v>
      </c>
      <c r="AI14" s="140">
        <f t="shared" si="2"/>
        <v>5</v>
      </c>
      <c r="AJ14" s="140">
        <f t="shared" si="3"/>
        <v>1</v>
      </c>
      <c r="AK14" s="140">
        <f t="shared" si="4"/>
        <v>1</v>
      </c>
      <c r="AL14" s="140">
        <f t="shared" si="12"/>
        <v>5</v>
      </c>
      <c r="AM14" s="140">
        <f t="shared" si="5"/>
        <v>5</v>
      </c>
      <c r="AN14" s="140">
        <f t="shared" si="6"/>
        <v>1</v>
      </c>
      <c r="AO14" s="140">
        <f t="shared" si="7"/>
        <v>2</v>
      </c>
      <c r="AP14" s="140">
        <f t="shared" si="13"/>
        <v>8</v>
      </c>
      <c r="AQ14" s="140">
        <f t="shared" si="8"/>
        <v>8</v>
      </c>
      <c r="AR14" s="140">
        <f t="shared" si="14"/>
        <v>14</v>
      </c>
      <c r="AS14" s="141">
        <f t="shared" si="9"/>
        <v>14</v>
      </c>
      <c r="AT14" s="142"/>
    </row>
    <row r="15" spans="1:46" s="143" customFormat="1" ht="18" customHeight="1" x14ac:dyDescent="0.55000000000000004">
      <c r="A15" s="165" t="s">
        <v>77</v>
      </c>
      <c r="B15" s="179" t="str">
        <f>input1!B15</f>
        <v>62</v>
      </c>
      <c r="C15" s="180" t="str">
        <f>input1!C15</f>
        <v>00667</v>
      </c>
      <c r="D15" s="181" t="str">
        <f>input1!D15</f>
        <v>นางสาวสิริรัตน์  พูลสวัสดิ์</v>
      </c>
      <c r="E15" s="182">
        <f>input1!E15</f>
        <v>2</v>
      </c>
      <c r="F15" s="314">
        <v>2</v>
      </c>
      <c r="G15" s="315">
        <v>1</v>
      </c>
      <c r="H15" s="315">
        <v>1</v>
      </c>
      <c r="I15" s="315">
        <v>2</v>
      </c>
      <c r="J15" s="316">
        <v>2</v>
      </c>
      <c r="K15" s="317">
        <v>1</v>
      </c>
      <c r="L15" s="315">
        <v>2</v>
      </c>
      <c r="M15" s="315">
        <v>1</v>
      </c>
      <c r="N15" s="315">
        <v>2</v>
      </c>
      <c r="O15" s="318">
        <v>1</v>
      </c>
      <c r="P15" s="314">
        <v>3</v>
      </c>
      <c r="Q15" s="315">
        <v>1</v>
      </c>
      <c r="R15" s="315">
        <v>1</v>
      </c>
      <c r="S15" s="315">
        <v>2</v>
      </c>
      <c r="T15" s="316">
        <v>1</v>
      </c>
      <c r="U15" s="317">
        <v>2</v>
      </c>
      <c r="V15" s="315">
        <v>2</v>
      </c>
      <c r="W15" s="315">
        <v>2</v>
      </c>
      <c r="X15" s="315">
        <v>1</v>
      </c>
      <c r="Y15" s="318">
        <v>2</v>
      </c>
      <c r="Z15" s="314">
        <v>2</v>
      </c>
      <c r="AA15" s="315">
        <v>1</v>
      </c>
      <c r="AB15" s="315">
        <v>1</v>
      </c>
      <c r="AC15" s="315">
        <v>1</v>
      </c>
      <c r="AD15" s="316">
        <v>2</v>
      </c>
      <c r="AE15" s="138">
        <f t="shared" si="10"/>
        <v>6</v>
      </c>
      <c r="AF15" s="146">
        <f t="shared" si="0"/>
        <v>6</v>
      </c>
      <c r="AG15" s="147">
        <f t="shared" si="1"/>
        <v>2</v>
      </c>
      <c r="AH15" s="140">
        <f t="shared" si="11"/>
        <v>8</v>
      </c>
      <c r="AI15" s="147">
        <f t="shared" si="2"/>
        <v>8</v>
      </c>
      <c r="AJ15" s="147">
        <f t="shared" si="3"/>
        <v>2</v>
      </c>
      <c r="AK15" s="147">
        <f t="shared" si="4"/>
        <v>2</v>
      </c>
      <c r="AL15" s="140">
        <f t="shared" si="12"/>
        <v>7</v>
      </c>
      <c r="AM15" s="147">
        <f t="shared" si="5"/>
        <v>7</v>
      </c>
      <c r="AN15" s="147">
        <f t="shared" si="6"/>
        <v>1</v>
      </c>
      <c r="AO15" s="147">
        <f t="shared" si="7"/>
        <v>2</v>
      </c>
      <c r="AP15" s="140">
        <f t="shared" si="13"/>
        <v>6</v>
      </c>
      <c r="AQ15" s="147">
        <f t="shared" si="8"/>
        <v>6</v>
      </c>
      <c r="AR15" s="140">
        <f t="shared" si="14"/>
        <v>10</v>
      </c>
      <c r="AS15" s="148">
        <f t="shared" si="9"/>
        <v>10</v>
      </c>
      <c r="AT15" s="142"/>
    </row>
    <row r="16" spans="1:46" s="143" customFormat="1" ht="18" customHeight="1" x14ac:dyDescent="0.55000000000000004">
      <c r="A16" s="144" t="s">
        <v>78</v>
      </c>
      <c r="B16" s="337" t="str">
        <f>input1!B16</f>
        <v>62</v>
      </c>
      <c r="C16" s="338" t="str">
        <f>input1!C16</f>
        <v>01479</v>
      </c>
      <c r="D16" s="339" t="str">
        <f>input1!D16</f>
        <v>นางสาวอรพิชญ์  วงษ์แดง</v>
      </c>
      <c r="E16" s="340">
        <f>input1!E16</f>
        <v>2</v>
      </c>
      <c r="F16" s="314">
        <v>2</v>
      </c>
      <c r="G16" s="315">
        <v>1</v>
      </c>
      <c r="H16" s="315">
        <v>3</v>
      </c>
      <c r="I16" s="315">
        <v>2</v>
      </c>
      <c r="J16" s="316">
        <v>1</v>
      </c>
      <c r="K16" s="314">
        <v>3</v>
      </c>
      <c r="L16" s="315">
        <v>2</v>
      </c>
      <c r="M16" s="315">
        <v>2</v>
      </c>
      <c r="N16" s="315">
        <v>2</v>
      </c>
      <c r="O16" s="318">
        <v>1</v>
      </c>
      <c r="P16" s="314">
        <v>2</v>
      </c>
      <c r="Q16" s="315">
        <v>1</v>
      </c>
      <c r="R16" s="315">
        <v>2</v>
      </c>
      <c r="S16" s="315">
        <v>1</v>
      </c>
      <c r="T16" s="316">
        <v>1</v>
      </c>
      <c r="U16" s="317">
        <v>1</v>
      </c>
      <c r="V16" s="315">
        <v>1</v>
      </c>
      <c r="W16" s="315">
        <v>1</v>
      </c>
      <c r="X16" s="315">
        <v>1</v>
      </c>
      <c r="Y16" s="318">
        <v>2</v>
      </c>
      <c r="Z16" s="314">
        <v>3</v>
      </c>
      <c r="AA16" s="315">
        <v>1</v>
      </c>
      <c r="AB16" s="315">
        <v>3</v>
      </c>
      <c r="AC16" s="315">
        <v>1</v>
      </c>
      <c r="AD16" s="316">
        <v>3</v>
      </c>
      <c r="AE16" s="341">
        <f t="shared" si="10"/>
        <v>9</v>
      </c>
      <c r="AF16" s="146">
        <f t="shared" si="0"/>
        <v>9</v>
      </c>
      <c r="AG16" s="147">
        <f t="shared" si="1"/>
        <v>2</v>
      </c>
      <c r="AH16" s="140">
        <f t="shared" si="11"/>
        <v>6</v>
      </c>
      <c r="AI16" s="147">
        <f t="shared" si="2"/>
        <v>6</v>
      </c>
      <c r="AJ16" s="147">
        <f t="shared" si="3"/>
        <v>1</v>
      </c>
      <c r="AK16" s="147">
        <f t="shared" si="4"/>
        <v>1</v>
      </c>
      <c r="AL16" s="140">
        <f t="shared" si="12"/>
        <v>5</v>
      </c>
      <c r="AM16" s="147">
        <f t="shared" si="5"/>
        <v>5</v>
      </c>
      <c r="AN16" s="147">
        <f t="shared" si="6"/>
        <v>2</v>
      </c>
      <c r="AO16" s="147">
        <f t="shared" si="7"/>
        <v>3</v>
      </c>
      <c r="AP16" s="140">
        <f t="shared" si="13"/>
        <v>12</v>
      </c>
      <c r="AQ16" s="147">
        <f t="shared" si="8"/>
        <v>12</v>
      </c>
      <c r="AR16" s="140">
        <f t="shared" si="14"/>
        <v>9</v>
      </c>
      <c r="AS16" s="148">
        <f t="shared" si="9"/>
        <v>9</v>
      </c>
      <c r="AT16" s="142"/>
    </row>
    <row r="17" spans="1:71" s="143" customFormat="1" ht="18" customHeight="1" thickBot="1" x14ac:dyDescent="0.6">
      <c r="A17" s="300" t="s">
        <v>79</v>
      </c>
      <c r="B17" s="301" t="str">
        <f>input1!B17</f>
        <v>62</v>
      </c>
      <c r="C17" s="302" t="str">
        <f>input1!C17</f>
        <v>00506</v>
      </c>
      <c r="D17" s="303" t="str">
        <f>input1!D17</f>
        <v>นางสาวกัญญาณัฐ  เรื่อศรีจันทร์</v>
      </c>
      <c r="E17" s="334">
        <f>input1!E17</f>
        <v>2</v>
      </c>
      <c r="F17" s="324">
        <v>2</v>
      </c>
      <c r="G17" s="325">
        <v>1</v>
      </c>
      <c r="H17" s="325">
        <v>3</v>
      </c>
      <c r="I17" s="325">
        <v>2</v>
      </c>
      <c r="J17" s="326">
        <v>1</v>
      </c>
      <c r="K17" s="327">
        <v>3</v>
      </c>
      <c r="L17" s="325">
        <v>2</v>
      </c>
      <c r="M17" s="325">
        <v>2</v>
      </c>
      <c r="N17" s="325">
        <v>1</v>
      </c>
      <c r="O17" s="328">
        <v>1</v>
      </c>
      <c r="P17" s="324">
        <v>2</v>
      </c>
      <c r="Q17" s="325">
        <v>1</v>
      </c>
      <c r="R17" s="325">
        <v>2</v>
      </c>
      <c r="S17" s="325">
        <v>1</v>
      </c>
      <c r="T17" s="326">
        <v>1</v>
      </c>
      <c r="U17" s="327">
        <v>1</v>
      </c>
      <c r="V17" s="325">
        <v>3</v>
      </c>
      <c r="W17" s="325">
        <v>1</v>
      </c>
      <c r="X17" s="325">
        <v>1</v>
      </c>
      <c r="Y17" s="328">
        <v>3</v>
      </c>
      <c r="Z17" s="324">
        <v>2</v>
      </c>
      <c r="AA17" s="325">
        <v>1</v>
      </c>
      <c r="AB17" s="325">
        <v>3</v>
      </c>
      <c r="AC17" s="325">
        <v>1</v>
      </c>
      <c r="AD17" s="326">
        <v>2</v>
      </c>
      <c r="AE17" s="162">
        <f t="shared" si="10"/>
        <v>9</v>
      </c>
      <c r="AF17" s="335">
        <f t="shared" si="0"/>
        <v>9</v>
      </c>
      <c r="AG17" s="163">
        <f t="shared" si="1"/>
        <v>2</v>
      </c>
      <c r="AH17" s="163">
        <f t="shared" si="11"/>
        <v>6</v>
      </c>
      <c r="AI17" s="163">
        <f t="shared" si="2"/>
        <v>6</v>
      </c>
      <c r="AJ17" s="163">
        <f t="shared" si="3"/>
        <v>2</v>
      </c>
      <c r="AK17" s="163">
        <f t="shared" si="4"/>
        <v>2</v>
      </c>
      <c r="AL17" s="163">
        <f t="shared" si="12"/>
        <v>7</v>
      </c>
      <c r="AM17" s="163">
        <f t="shared" si="5"/>
        <v>7</v>
      </c>
      <c r="AN17" s="163">
        <f t="shared" si="6"/>
        <v>2</v>
      </c>
      <c r="AO17" s="163">
        <f t="shared" si="7"/>
        <v>3</v>
      </c>
      <c r="AP17" s="163">
        <f t="shared" si="13"/>
        <v>12</v>
      </c>
      <c r="AQ17" s="163">
        <f t="shared" si="8"/>
        <v>12</v>
      </c>
      <c r="AR17" s="163">
        <f t="shared" si="14"/>
        <v>11</v>
      </c>
      <c r="AS17" s="336">
        <f t="shared" si="9"/>
        <v>11</v>
      </c>
      <c r="AT17" s="142"/>
    </row>
    <row r="18" spans="1:71" s="143" customFormat="1" ht="18" customHeight="1" thickBot="1" x14ac:dyDescent="0.6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42"/>
    </row>
    <row r="19" spans="1:71" s="143" customFormat="1" ht="18" customHeight="1" thickBot="1" x14ac:dyDescent="0.6">
      <c r="A19" s="119"/>
      <c r="B19" s="119"/>
      <c r="C19" s="119"/>
      <c r="D19" s="306" t="s">
        <v>55</v>
      </c>
      <c r="E19" s="307"/>
      <c r="F19" s="307"/>
      <c r="G19" s="307"/>
      <c r="H19" s="307"/>
      <c r="I19" s="307"/>
      <c r="J19" s="308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42"/>
    </row>
    <row r="20" spans="1:71" s="143" customFormat="1" ht="18" customHeight="1" x14ac:dyDescent="0.55000000000000004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</row>
    <row r="21" spans="1:71" s="143" customFormat="1" ht="18" customHeight="1" x14ac:dyDescent="0.55000000000000004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</row>
    <row r="22" spans="1:71" s="143" customFormat="1" ht="18" customHeight="1" x14ac:dyDescent="0.55000000000000004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</row>
    <row r="23" spans="1:71" s="143" customFormat="1" ht="18" customHeight="1" x14ac:dyDescent="0.55000000000000004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</row>
    <row r="24" spans="1:71" s="143" customFormat="1" ht="18" customHeight="1" x14ac:dyDescent="0.55000000000000004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</row>
    <row r="25" spans="1:71" s="143" customFormat="1" ht="18" customHeight="1" x14ac:dyDescent="0.55000000000000004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</row>
    <row r="26" spans="1:71" s="143" customFormat="1" ht="18" customHeight="1" x14ac:dyDescent="0.55000000000000004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71" s="143" customFormat="1" ht="18" customHeight="1" x14ac:dyDescent="0.55000000000000004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71" s="143" customFormat="1" ht="18" customHeight="1" x14ac:dyDescent="0.55000000000000004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</row>
    <row r="29" spans="1:71" s="143" customFormat="1" ht="18" customHeight="1" x14ac:dyDescent="0.55000000000000004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</row>
    <row r="30" spans="1:71" s="143" customFormat="1" ht="18" customHeight="1" x14ac:dyDescent="0.55000000000000004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</row>
    <row r="31" spans="1:71" s="143" customFormat="1" ht="18" customHeight="1" x14ac:dyDescent="0.55000000000000004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</row>
    <row r="32" spans="1:71" s="143" customFormat="1" ht="18" customHeight="1" x14ac:dyDescent="0.55000000000000004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</row>
    <row r="33" spans="1:45" s="143" customFormat="1" ht="18" customHeight="1" x14ac:dyDescent="0.55000000000000004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</row>
    <row r="34" spans="1:45" s="143" customFormat="1" ht="18" customHeight="1" x14ac:dyDescent="0.55000000000000004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</row>
    <row r="35" spans="1:45" s="143" customFormat="1" ht="18" customHeight="1" x14ac:dyDescent="0.55000000000000004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s="143" customFormat="1" ht="18" customHeight="1" x14ac:dyDescent="0.55000000000000004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</row>
    <row r="37" spans="1:45" s="143" customFormat="1" ht="18" customHeight="1" x14ac:dyDescent="0.55000000000000004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</row>
    <row r="38" spans="1:45" s="143" customFormat="1" ht="18" customHeight="1" x14ac:dyDescent="0.55000000000000004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</row>
    <row r="39" spans="1:45" s="143" customFormat="1" ht="18" customHeight="1" x14ac:dyDescent="0.55000000000000004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</row>
    <row r="40" spans="1:45" s="143" customFormat="1" ht="18" customHeight="1" x14ac:dyDescent="0.55000000000000004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</row>
    <row r="41" spans="1:45" s="143" customFormat="1" ht="18" customHeight="1" x14ac:dyDescent="0.55000000000000004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</row>
    <row r="42" spans="1:45" s="143" customFormat="1" ht="18" customHeight="1" x14ac:dyDescent="0.55000000000000004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</row>
    <row r="43" spans="1:45" s="143" customFormat="1" ht="18" customHeight="1" x14ac:dyDescent="0.55000000000000004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</row>
    <row r="44" spans="1:45" s="143" customFormat="1" ht="18" customHeight="1" x14ac:dyDescent="0.55000000000000004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</row>
  </sheetData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orientation="landscape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view="pageBreakPreview" zoomScale="80" zoomScaleNormal="100" zoomScaleSheetLayoutView="80" workbookViewId="0">
      <selection activeCell="P18" sqref="P18"/>
    </sheetView>
  </sheetViews>
  <sheetFormatPr defaultRowHeight="21.75" x14ac:dyDescent="0.5"/>
  <cols>
    <col min="1" max="1" width="5.42578125" style="119" customWidth="1"/>
    <col min="2" max="2" width="5.140625" style="119" customWidth="1"/>
    <col min="3" max="3" width="8.85546875" style="119" bestFit="1" customWidth="1"/>
    <col min="4" max="4" width="27.7109375" style="119" customWidth="1"/>
    <col min="5" max="5" width="9.140625" style="119"/>
    <col min="6" max="30" width="3.140625" style="119" customWidth="1"/>
    <col min="31" max="31" width="3.7109375" style="119" hidden="1" customWidth="1"/>
    <col min="32" max="32" width="3.7109375" style="119" customWidth="1"/>
    <col min="33" max="34" width="3.7109375" style="119" hidden="1" customWidth="1"/>
    <col min="35" max="35" width="3.7109375" style="119" customWidth="1"/>
    <col min="36" max="38" width="3.7109375" style="119" hidden="1" customWidth="1"/>
    <col min="39" max="39" width="3.7109375" style="119" customWidth="1"/>
    <col min="40" max="42" width="3.7109375" style="119" hidden="1" customWidth="1"/>
    <col min="43" max="43" width="3.7109375" style="119" customWidth="1"/>
    <col min="44" max="44" width="3.7109375" style="119" hidden="1" customWidth="1"/>
    <col min="45" max="45" width="3.7109375" style="119" customWidth="1"/>
    <col min="46" max="16384" width="9.140625" style="119"/>
  </cols>
  <sheetData>
    <row r="1" spans="1:46" ht="22.5" customHeight="1" thickBot="1" x14ac:dyDescent="0.55000000000000004">
      <c r="A1" s="390" t="s">
        <v>26</v>
      </c>
      <c r="B1" s="391"/>
      <c r="C1" s="391"/>
      <c r="D1" s="391"/>
      <c r="E1" s="392"/>
      <c r="F1" s="390" t="s">
        <v>34</v>
      </c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2"/>
      <c r="AE1" s="115"/>
      <c r="AF1" s="396" t="s">
        <v>17</v>
      </c>
      <c r="AG1" s="116"/>
      <c r="AH1" s="117"/>
      <c r="AI1" s="399" t="s">
        <v>27</v>
      </c>
      <c r="AJ1" s="118"/>
      <c r="AK1" s="116"/>
      <c r="AL1" s="116"/>
      <c r="AM1" s="402" t="s">
        <v>18</v>
      </c>
      <c r="AN1" s="116"/>
      <c r="AO1" s="116"/>
      <c r="AP1" s="117"/>
      <c r="AQ1" s="399" t="s">
        <v>19</v>
      </c>
      <c r="AR1" s="118"/>
      <c r="AS1" s="393" t="s">
        <v>28</v>
      </c>
    </row>
    <row r="2" spans="1:46" ht="22.5" thickBot="1" x14ac:dyDescent="0.55000000000000004">
      <c r="A2" s="390" t="str">
        <f>input1!A2</f>
        <v>ชั้นมัธยมศึกษาปีที่ 6/2</v>
      </c>
      <c r="B2" s="391"/>
      <c r="C2" s="391"/>
      <c r="D2" s="391"/>
      <c r="E2" s="392"/>
      <c r="F2" s="390" t="s">
        <v>25</v>
      </c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2"/>
      <c r="AE2" s="121"/>
      <c r="AF2" s="397"/>
      <c r="AG2" s="122"/>
      <c r="AH2" s="123"/>
      <c r="AI2" s="400"/>
      <c r="AJ2" s="124"/>
      <c r="AK2" s="122"/>
      <c r="AL2" s="122"/>
      <c r="AM2" s="403"/>
      <c r="AN2" s="122"/>
      <c r="AO2" s="122"/>
      <c r="AP2" s="123"/>
      <c r="AQ2" s="400"/>
      <c r="AR2" s="124"/>
      <c r="AS2" s="394"/>
    </row>
    <row r="3" spans="1:46" ht="22.5" thickBot="1" x14ac:dyDescent="0.55000000000000004">
      <c r="A3" s="125" t="s">
        <v>21</v>
      </c>
      <c r="B3" s="126" t="s">
        <v>20</v>
      </c>
      <c r="C3" s="127" t="s">
        <v>82</v>
      </c>
      <c r="D3" s="126" t="s">
        <v>23</v>
      </c>
      <c r="E3" s="127" t="s">
        <v>24</v>
      </c>
      <c r="F3" s="128">
        <v>1</v>
      </c>
      <c r="G3" s="129">
        <v>2</v>
      </c>
      <c r="H3" s="129">
        <v>3</v>
      </c>
      <c r="I3" s="129">
        <v>4</v>
      </c>
      <c r="J3" s="130">
        <v>5</v>
      </c>
      <c r="K3" s="131">
        <v>6</v>
      </c>
      <c r="L3" s="129">
        <v>7</v>
      </c>
      <c r="M3" s="129">
        <v>8</v>
      </c>
      <c r="N3" s="129">
        <v>9</v>
      </c>
      <c r="O3" s="132">
        <v>10</v>
      </c>
      <c r="P3" s="128">
        <v>11</v>
      </c>
      <c r="Q3" s="129">
        <v>12</v>
      </c>
      <c r="R3" s="129">
        <v>13</v>
      </c>
      <c r="S3" s="129">
        <v>14</v>
      </c>
      <c r="T3" s="130">
        <v>15</v>
      </c>
      <c r="U3" s="131">
        <v>16</v>
      </c>
      <c r="V3" s="129">
        <v>17</v>
      </c>
      <c r="W3" s="129">
        <v>18</v>
      </c>
      <c r="X3" s="129">
        <v>19</v>
      </c>
      <c r="Y3" s="132">
        <v>20</v>
      </c>
      <c r="Z3" s="128">
        <v>21</v>
      </c>
      <c r="AA3" s="129">
        <v>22</v>
      </c>
      <c r="AB3" s="129">
        <v>23</v>
      </c>
      <c r="AC3" s="129">
        <v>24</v>
      </c>
      <c r="AD3" s="130">
        <v>25</v>
      </c>
      <c r="AE3" s="121"/>
      <c r="AF3" s="398"/>
      <c r="AG3" s="133"/>
      <c r="AH3" s="134"/>
      <c r="AI3" s="401"/>
      <c r="AJ3" s="135"/>
      <c r="AK3" s="133"/>
      <c r="AL3" s="133"/>
      <c r="AM3" s="404"/>
      <c r="AN3" s="133"/>
      <c r="AO3" s="133"/>
      <c r="AP3" s="134"/>
      <c r="AQ3" s="401"/>
      <c r="AR3" s="135"/>
      <c r="AS3" s="395"/>
    </row>
    <row r="4" spans="1:46" s="143" customFormat="1" ht="18" customHeight="1" x14ac:dyDescent="0.55000000000000004">
      <c r="A4" s="164" t="s">
        <v>66</v>
      </c>
      <c r="B4" s="179" t="str">
        <f>input1!B4</f>
        <v>62</v>
      </c>
      <c r="C4" s="180" t="str">
        <f>input1!C4</f>
        <v>00637</v>
      </c>
      <c r="D4" s="347" t="str">
        <f>input1!D4</f>
        <v>นายธนาศักดิ์  บุญงาม</v>
      </c>
      <c r="E4" s="182">
        <f>input1!E4</f>
        <v>1</v>
      </c>
      <c r="F4" s="309">
        <v>2</v>
      </c>
      <c r="G4" s="310">
        <v>2</v>
      </c>
      <c r="H4" s="310">
        <v>1</v>
      </c>
      <c r="I4" s="310">
        <v>2</v>
      </c>
      <c r="J4" s="311">
        <v>2</v>
      </c>
      <c r="K4" s="312">
        <v>3</v>
      </c>
      <c r="L4" s="310">
        <v>2</v>
      </c>
      <c r="M4" s="310">
        <v>2</v>
      </c>
      <c r="N4" s="310">
        <v>3</v>
      </c>
      <c r="O4" s="313">
        <v>1</v>
      </c>
      <c r="P4" s="309">
        <v>3</v>
      </c>
      <c r="Q4" s="310">
        <v>1</v>
      </c>
      <c r="R4" s="310">
        <v>1</v>
      </c>
      <c r="S4" s="310">
        <v>3</v>
      </c>
      <c r="T4" s="311">
        <v>1</v>
      </c>
      <c r="U4" s="312">
        <v>1</v>
      </c>
      <c r="V4" s="310">
        <v>2</v>
      </c>
      <c r="W4" s="310">
        <v>1</v>
      </c>
      <c r="X4" s="310">
        <v>1</v>
      </c>
      <c r="Y4" s="313">
        <v>2</v>
      </c>
      <c r="Z4" s="309">
        <v>2</v>
      </c>
      <c r="AA4" s="310">
        <v>1</v>
      </c>
      <c r="AB4" s="310">
        <v>2</v>
      </c>
      <c r="AC4" s="310">
        <v>1</v>
      </c>
      <c r="AD4" s="311">
        <v>3</v>
      </c>
      <c r="AE4" s="138">
        <f>H4+M4+R4+U4+AC4</f>
        <v>6</v>
      </c>
      <c r="AF4" s="139">
        <f t="shared" ref="AF4:AF17" si="0">IF(AE4=0,"0",AE4)</f>
        <v>6</v>
      </c>
      <c r="AG4" s="140">
        <f t="shared" ref="AG4:AG17" si="1">IF(L4=3,1,IF(L4=2,2,IF(L4=1,3)))</f>
        <v>2</v>
      </c>
      <c r="AH4" s="140">
        <f>J4+AG4+Q4+W4+AA4</f>
        <v>7</v>
      </c>
      <c r="AI4" s="140">
        <f t="shared" ref="AI4:AI17" si="2">IF(AH4=0,"0",AH4)</f>
        <v>7</v>
      </c>
      <c r="AJ4" s="140">
        <f t="shared" ref="AJ4:AJ17" si="3">IF(Z4=3,1,IF(Z4=2,2,IF(Z4=1,3)))</f>
        <v>2</v>
      </c>
      <c r="AK4" s="140">
        <f t="shared" ref="AK4:AK17" si="4">IF(AD4=3,1,IF(AD4=2,2,IF(AD4=1,3)))</f>
        <v>1</v>
      </c>
      <c r="AL4" s="140">
        <f>G4+O4+T4+AJ4+AK4</f>
        <v>7</v>
      </c>
      <c r="AM4" s="140">
        <f t="shared" ref="AM4:AM17" si="5">IF(AL4=0,"0",AL4)</f>
        <v>7</v>
      </c>
      <c r="AN4" s="140">
        <f t="shared" ref="AN4:AN17" si="6">IF(P4=3,1,IF(P4=2,2,IF(P4=1,3)))</f>
        <v>1</v>
      </c>
      <c r="AO4" s="140">
        <f t="shared" ref="AO4:AO17" si="7">IF(S4=3,1,IF(S4=2,2,IF(S4=1,3)))</f>
        <v>1</v>
      </c>
      <c r="AP4" s="140">
        <f>K4+AN4+AO4+X4+AB4</f>
        <v>8</v>
      </c>
      <c r="AQ4" s="140">
        <f t="shared" ref="AQ4:AQ17" si="8">IF(AP4=0,"0",AP4)</f>
        <v>8</v>
      </c>
      <c r="AR4" s="140">
        <f>F4+I4+N4+V4+Y4</f>
        <v>11</v>
      </c>
      <c r="AS4" s="141">
        <f t="shared" ref="AS4:AS17" si="9">IF(AR4=0,"0",AR4)</f>
        <v>11</v>
      </c>
      <c r="AT4" s="142"/>
    </row>
    <row r="5" spans="1:46" s="143" customFormat="1" ht="18" customHeight="1" x14ac:dyDescent="0.55000000000000004">
      <c r="A5" s="165" t="s">
        <v>67</v>
      </c>
      <c r="B5" s="179" t="str">
        <f>input1!B5</f>
        <v>62</v>
      </c>
      <c r="C5" s="180" t="str">
        <f>input1!C5</f>
        <v>01307</v>
      </c>
      <c r="D5" s="347" t="str">
        <f>input1!D5</f>
        <v>นายธีรพงษ์  ใจสิน</v>
      </c>
      <c r="E5" s="182">
        <f>input1!E5</f>
        <v>1</v>
      </c>
      <c r="F5" s="314">
        <v>3</v>
      </c>
      <c r="G5" s="315">
        <v>2</v>
      </c>
      <c r="H5" s="315">
        <v>2</v>
      </c>
      <c r="I5" s="315">
        <v>3</v>
      </c>
      <c r="J5" s="316">
        <v>2</v>
      </c>
      <c r="K5" s="317">
        <v>1</v>
      </c>
      <c r="L5" s="315">
        <v>2</v>
      </c>
      <c r="M5" s="315">
        <v>2</v>
      </c>
      <c r="N5" s="315">
        <v>3</v>
      </c>
      <c r="O5" s="318">
        <v>1</v>
      </c>
      <c r="P5" s="314">
        <v>3</v>
      </c>
      <c r="Q5" s="315">
        <v>1</v>
      </c>
      <c r="R5" s="315">
        <v>1</v>
      </c>
      <c r="S5" s="315">
        <v>3</v>
      </c>
      <c r="T5" s="316">
        <v>1</v>
      </c>
      <c r="U5" s="317">
        <v>2</v>
      </c>
      <c r="V5" s="315">
        <v>3</v>
      </c>
      <c r="W5" s="315">
        <v>1</v>
      </c>
      <c r="X5" s="315">
        <v>1</v>
      </c>
      <c r="Y5" s="318">
        <v>3</v>
      </c>
      <c r="Z5" s="314">
        <v>3</v>
      </c>
      <c r="AA5" s="315">
        <v>1</v>
      </c>
      <c r="AB5" s="315">
        <v>2</v>
      </c>
      <c r="AC5" s="315">
        <v>1</v>
      </c>
      <c r="AD5" s="316">
        <v>3</v>
      </c>
      <c r="AE5" s="138">
        <f t="shared" ref="AE5:AE17" si="10">H5+M5+R5+U5+AC5</f>
        <v>8</v>
      </c>
      <c r="AF5" s="146">
        <f t="shared" si="0"/>
        <v>8</v>
      </c>
      <c r="AG5" s="147">
        <f t="shared" si="1"/>
        <v>2</v>
      </c>
      <c r="AH5" s="140">
        <f t="shared" ref="AH5:AH17" si="11">J5+AG5+Q5+W5+AA5</f>
        <v>7</v>
      </c>
      <c r="AI5" s="147">
        <f t="shared" si="2"/>
        <v>7</v>
      </c>
      <c r="AJ5" s="147">
        <f t="shared" si="3"/>
        <v>1</v>
      </c>
      <c r="AK5" s="147">
        <f t="shared" si="4"/>
        <v>1</v>
      </c>
      <c r="AL5" s="140">
        <f t="shared" ref="AL5:AL17" si="12">G5+O5+T5+AJ5+AK5</f>
        <v>6</v>
      </c>
      <c r="AM5" s="147">
        <f t="shared" si="5"/>
        <v>6</v>
      </c>
      <c r="AN5" s="147">
        <f t="shared" si="6"/>
        <v>1</v>
      </c>
      <c r="AO5" s="147">
        <f t="shared" si="7"/>
        <v>1</v>
      </c>
      <c r="AP5" s="140">
        <f t="shared" ref="AP5:AP17" si="13">K5+AN5+AO5+X5+AB5</f>
        <v>6</v>
      </c>
      <c r="AQ5" s="147">
        <f t="shared" si="8"/>
        <v>6</v>
      </c>
      <c r="AR5" s="140">
        <f t="shared" ref="AR5:AR17" si="14">F5+I5+N5+V5+Y5</f>
        <v>15</v>
      </c>
      <c r="AS5" s="148">
        <f t="shared" si="9"/>
        <v>15</v>
      </c>
      <c r="AT5" s="142"/>
    </row>
    <row r="6" spans="1:46" s="143" customFormat="1" ht="18" customHeight="1" x14ac:dyDescent="0.55000000000000004">
      <c r="A6" s="166" t="s">
        <v>68</v>
      </c>
      <c r="B6" s="179" t="str">
        <f>input1!B6</f>
        <v>62</v>
      </c>
      <c r="C6" s="180" t="str">
        <f>input1!C6</f>
        <v>00754</v>
      </c>
      <c r="D6" s="347" t="str">
        <f>input1!D6</f>
        <v>นายนพดล  สุริยนต์</v>
      </c>
      <c r="E6" s="182">
        <f>input1!E6</f>
        <v>1</v>
      </c>
      <c r="F6" s="314">
        <v>2</v>
      </c>
      <c r="G6" s="315">
        <v>2</v>
      </c>
      <c r="H6" s="315">
        <v>2</v>
      </c>
      <c r="I6" s="315">
        <v>2</v>
      </c>
      <c r="J6" s="316">
        <v>2</v>
      </c>
      <c r="K6" s="317">
        <v>2</v>
      </c>
      <c r="L6" s="315">
        <v>2</v>
      </c>
      <c r="M6" s="315">
        <v>3</v>
      </c>
      <c r="N6" s="315">
        <v>2</v>
      </c>
      <c r="O6" s="318">
        <v>3</v>
      </c>
      <c r="P6" s="314">
        <v>1</v>
      </c>
      <c r="Q6" s="315">
        <v>2</v>
      </c>
      <c r="R6" s="315">
        <v>3</v>
      </c>
      <c r="S6" s="315">
        <v>2</v>
      </c>
      <c r="T6" s="316">
        <v>1</v>
      </c>
      <c r="U6" s="317">
        <v>2</v>
      </c>
      <c r="V6" s="315">
        <v>3</v>
      </c>
      <c r="W6" s="315">
        <v>3</v>
      </c>
      <c r="X6" s="315">
        <v>3</v>
      </c>
      <c r="Y6" s="318">
        <v>2</v>
      </c>
      <c r="Z6" s="314">
        <v>1</v>
      </c>
      <c r="AA6" s="315">
        <v>1</v>
      </c>
      <c r="AB6" s="315">
        <v>1</v>
      </c>
      <c r="AC6" s="315">
        <v>2</v>
      </c>
      <c r="AD6" s="316">
        <v>3</v>
      </c>
      <c r="AE6" s="138">
        <f t="shared" si="10"/>
        <v>12</v>
      </c>
      <c r="AF6" s="146">
        <f t="shared" si="0"/>
        <v>12</v>
      </c>
      <c r="AG6" s="147">
        <f t="shared" si="1"/>
        <v>2</v>
      </c>
      <c r="AH6" s="140">
        <f t="shared" si="11"/>
        <v>10</v>
      </c>
      <c r="AI6" s="147">
        <f t="shared" si="2"/>
        <v>10</v>
      </c>
      <c r="AJ6" s="147">
        <f t="shared" si="3"/>
        <v>3</v>
      </c>
      <c r="AK6" s="147">
        <f t="shared" si="4"/>
        <v>1</v>
      </c>
      <c r="AL6" s="140">
        <f t="shared" si="12"/>
        <v>10</v>
      </c>
      <c r="AM6" s="147">
        <f t="shared" si="5"/>
        <v>10</v>
      </c>
      <c r="AN6" s="147">
        <f t="shared" si="6"/>
        <v>3</v>
      </c>
      <c r="AO6" s="147">
        <f t="shared" si="7"/>
        <v>2</v>
      </c>
      <c r="AP6" s="140">
        <f t="shared" si="13"/>
        <v>11</v>
      </c>
      <c r="AQ6" s="147">
        <f t="shared" si="8"/>
        <v>11</v>
      </c>
      <c r="AR6" s="140">
        <f t="shared" si="14"/>
        <v>11</v>
      </c>
      <c r="AS6" s="148">
        <f t="shared" si="9"/>
        <v>11</v>
      </c>
      <c r="AT6" s="142"/>
    </row>
    <row r="7" spans="1:46" s="143" customFormat="1" ht="18" customHeight="1" x14ac:dyDescent="0.55000000000000004">
      <c r="A7" s="144" t="s">
        <v>69</v>
      </c>
      <c r="B7" s="179" t="str">
        <f>input1!B7</f>
        <v>62</v>
      </c>
      <c r="C7" s="180" t="str">
        <f>input1!C7</f>
        <v>00716</v>
      </c>
      <c r="D7" s="347" t="str">
        <f>input1!D7</f>
        <v>นายบุญญฤทธิ์  พันธ์สน</v>
      </c>
      <c r="E7" s="182">
        <f>input1!E7</f>
        <v>1</v>
      </c>
      <c r="F7" s="109">
        <v>1</v>
      </c>
      <c r="G7" s="110">
        <v>2</v>
      </c>
      <c r="H7" s="110">
        <v>1</v>
      </c>
      <c r="I7" s="110">
        <v>1</v>
      </c>
      <c r="J7" s="111">
        <v>1</v>
      </c>
      <c r="K7" s="112">
        <v>1</v>
      </c>
      <c r="L7" s="110">
        <v>3</v>
      </c>
      <c r="M7" s="110">
        <v>1</v>
      </c>
      <c r="N7" s="110">
        <v>2</v>
      </c>
      <c r="O7" s="113">
        <v>2</v>
      </c>
      <c r="P7" s="114">
        <v>1</v>
      </c>
      <c r="Q7" s="110">
        <v>1</v>
      </c>
      <c r="R7" s="110">
        <v>3</v>
      </c>
      <c r="S7" s="110">
        <v>2</v>
      </c>
      <c r="T7" s="111">
        <v>1</v>
      </c>
      <c r="U7" s="112">
        <v>2</v>
      </c>
      <c r="V7" s="110">
        <v>1</v>
      </c>
      <c r="W7" s="110">
        <v>2</v>
      </c>
      <c r="X7" s="110">
        <v>2</v>
      </c>
      <c r="Y7" s="113">
        <v>3</v>
      </c>
      <c r="Z7" s="114">
        <v>3</v>
      </c>
      <c r="AA7" s="110">
        <v>3</v>
      </c>
      <c r="AB7" s="110">
        <v>1</v>
      </c>
      <c r="AC7" s="110">
        <v>2</v>
      </c>
      <c r="AD7" s="111">
        <v>1</v>
      </c>
      <c r="AE7" s="138">
        <f t="shared" si="10"/>
        <v>9</v>
      </c>
      <c r="AF7" s="146">
        <f t="shared" si="0"/>
        <v>9</v>
      </c>
      <c r="AG7" s="147">
        <f t="shared" si="1"/>
        <v>1</v>
      </c>
      <c r="AH7" s="140">
        <f t="shared" si="11"/>
        <v>8</v>
      </c>
      <c r="AI7" s="147">
        <f t="shared" si="2"/>
        <v>8</v>
      </c>
      <c r="AJ7" s="147">
        <f t="shared" si="3"/>
        <v>1</v>
      </c>
      <c r="AK7" s="147">
        <f t="shared" si="4"/>
        <v>3</v>
      </c>
      <c r="AL7" s="140">
        <f t="shared" si="12"/>
        <v>9</v>
      </c>
      <c r="AM7" s="147">
        <f t="shared" si="5"/>
        <v>9</v>
      </c>
      <c r="AN7" s="147">
        <f t="shared" si="6"/>
        <v>3</v>
      </c>
      <c r="AO7" s="147">
        <f t="shared" si="7"/>
        <v>2</v>
      </c>
      <c r="AP7" s="140">
        <f t="shared" si="13"/>
        <v>9</v>
      </c>
      <c r="AQ7" s="147">
        <f t="shared" si="8"/>
        <v>9</v>
      </c>
      <c r="AR7" s="140">
        <f t="shared" si="14"/>
        <v>8</v>
      </c>
      <c r="AS7" s="148">
        <f t="shared" si="9"/>
        <v>8</v>
      </c>
      <c r="AT7" s="142"/>
    </row>
    <row r="8" spans="1:46" s="143" customFormat="1" ht="18" customHeight="1" thickBot="1" x14ac:dyDescent="0.6">
      <c r="A8" s="156" t="s">
        <v>70</v>
      </c>
      <c r="B8" s="290" t="str">
        <f>input1!B8</f>
        <v>62</v>
      </c>
      <c r="C8" s="291" t="str">
        <f>input1!C8</f>
        <v>00644</v>
      </c>
      <c r="D8" s="348" t="str">
        <f>input1!D8</f>
        <v>นายวรัญชิต   อินทรสุริยวงศ์</v>
      </c>
      <c r="E8" s="292">
        <f>input1!E8</f>
        <v>1</v>
      </c>
      <c r="F8" s="329">
        <v>2</v>
      </c>
      <c r="G8" s="330">
        <v>2</v>
      </c>
      <c r="H8" s="330">
        <v>2</v>
      </c>
      <c r="I8" s="330">
        <v>2</v>
      </c>
      <c r="J8" s="331">
        <v>1</v>
      </c>
      <c r="K8" s="332">
        <v>1</v>
      </c>
      <c r="L8" s="330">
        <v>2</v>
      </c>
      <c r="M8" s="330">
        <v>2</v>
      </c>
      <c r="N8" s="330">
        <v>2</v>
      </c>
      <c r="O8" s="333">
        <v>2</v>
      </c>
      <c r="P8" s="329">
        <v>2</v>
      </c>
      <c r="Q8" s="330">
        <v>1</v>
      </c>
      <c r="R8" s="330">
        <v>1</v>
      </c>
      <c r="S8" s="330">
        <v>2</v>
      </c>
      <c r="T8" s="331">
        <v>2</v>
      </c>
      <c r="U8" s="332">
        <v>2</v>
      </c>
      <c r="V8" s="330">
        <v>3</v>
      </c>
      <c r="W8" s="330">
        <v>1</v>
      </c>
      <c r="X8" s="330">
        <v>1</v>
      </c>
      <c r="Y8" s="333">
        <v>2</v>
      </c>
      <c r="Z8" s="329">
        <v>2</v>
      </c>
      <c r="AA8" s="330">
        <v>1</v>
      </c>
      <c r="AB8" s="330">
        <v>1</v>
      </c>
      <c r="AC8" s="330">
        <v>1</v>
      </c>
      <c r="AD8" s="331">
        <v>2</v>
      </c>
      <c r="AE8" s="138">
        <f t="shared" si="10"/>
        <v>8</v>
      </c>
      <c r="AF8" s="158">
        <f t="shared" si="0"/>
        <v>8</v>
      </c>
      <c r="AG8" s="159">
        <f t="shared" si="1"/>
        <v>2</v>
      </c>
      <c r="AH8" s="160">
        <f t="shared" si="11"/>
        <v>6</v>
      </c>
      <c r="AI8" s="159">
        <f t="shared" si="2"/>
        <v>6</v>
      </c>
      <c r="AJ8" s="159">
        <f t="shared" si="3"/>
        <v>2</v>
      </c>
      <c r="AK8" s="159">
        <f t="shared" si="4"/>
        <v>2</v>
      </c>
      <c r="AL8" s="160">
        <f t="shared" si="12"/>
        <v>10</v>
      </c>
      <c r="AM8" s="159">
        <f t="shared" si="5"/>
        <v>10</v>
      </c>
      <c r="AN8" s="159">
        <f t="shared" si="6"/>
        <v>2</v>
      </c>
      <c r="AO8" s="159">
        <f t="shared" si="7"/>
        <v>2</v>
      </c>
      <c r="AP8" s="160">
        <f t="shared" si="13"/>
        <v>7</v>
      </c>
      <c r="AQ8" s="159">
        <f t="shared" si="8"/>
        <v>7</v>
      </c>
      <c r="AR8" s="160">
        <f t="shared" si="14"/>
        <v>11</v>
      </c>
      <c r="AS8" s="161">
        <f t="shared" si="9"/>
        <v>11</v>
      </c>
      <c r="AT8" s="142"/>
    </row>
    <row r="9" spans="1:46" s="143" customFormat="1" ht="18" customHeight="1" x14ac:dyDescent="0.55000000000000004">
      <c r="A9" s="136" t="s">
        <v>71</v>
      </c>
      <c r="B9" s="293" t="str">
        <f>input1!B9</f>
        <v>62</v>
      </c>
      <c r="C9" s="294" t="str">
        <f>input1!C9</f>
        <v>01310</v>
      </c>
      <c r="D9" s="349" t="str">
        <f>input1!D9</f>
        <v>นางสาวจารุมน  รามัญพงษ์</v>
      </c>
      <c r="E9" s="295">
        <f>input1!E9</f>
        <v>2</v>
      </c>
      <c r="F9" s="342">
        <v>3</v>
      </c>
      <c r="G9" s="343">
        <v>1</v>
      </c>
      <c r="H9" s="343">
        <v>1</v>
      </c>
      <c r="I9" s="343">
        <v>3</v>
      </c>
      <c r="J9" s="344">
        <v>1</v>
      </c>
      <c r="K9" s="345">
        <v>1</v>
      </c>
      <c r="L9" s="343">
        <v>2</v>
      </c>
      <c r="M9" s="343">
        <v>1</v>
      </c>
      <c r="N9" s="343">
        <v>3</v>
      </c>
      <c r="O9" s="346">
        <v>1</v>
      </c>
      <c r="P9" s="342">
        <v>3</v>
      </c>
      <c r="Q9" s="343">
        <v>2</v>
      </c>
      <c r="R9" s="343">
        <v>1</v>
      </c>
      <c r="S9" s="343">
        <v>3</v>
      </c>
      <c r="T9" s="344">
        <v>1</v>
      </c>
      <c r="U9" s="345">
        <v>1</v>
      </c>
      <c r="V9" s="343">
        <v>3</v>
      </c>
      <c r="W9" s="343">
        <v>1</v>
      </c>
      <c r="X9" s="343">
        <v>1</v>
      </c>
      <c r="Y9" s="346">
        <v>3</v>
      </c>
      <c r="Z9" s="342">
        <v>3</v>
      </c>
      <c r="AA9" s="343">
        <v>1</v>
      </c>
      <c r="AB9" s="343">
        <v>3</v>
      </c>
      <c r="AC9" s="343">
        <v>1</v>
      </c>
      <c r="AD9" s="344">
        <v>2</v>
      </c>
      <c r="AE9" s="296">
        <f t="shared" si="10"/>
        <v>5</v>
      </c>
      <c r="AF9" s="297">
        <f t="shared" si="0"/>
        <v>5</v>
      </c>
      <c r="AG9" s="298">
        <f t="shared" si="1"/>
        <v>2</v>
      </c>
      <c r="AH9" s="298">
        <f t="shared" si="11"/>
        <v>7</v>
      </c>
      <c r="AI9" s="298">
        <f t="shared" si="2"/>
        <v>7</v>
      </c>
      <c r="AJ9" s="298">
        <f t="shared" si="3"/>
        <v>1</v>
      </c>
      <c r="AK9" s="298">
        <f t="shared" si="4"/>
        <v>2</v>
      </c>
      <c r="AL9" s="298">
        <f t="shared" si="12"/>
        <v>6</v>
      </c>
      <c r="AM9" s="298">
        <f t="shared" si="5"/>
        <v>6</v>
      </c>
      <c r="AN9" s="298">
        <f t="shared" si="6"/>
        <v>1</v>
      </c>
      <c r="AO9" s="298">
        <f t="shared" si="7"/>
        <v>1</v>
      </c>
      <c r="AP9" s="298">
        <f t="shared" si="13"/>
        <v>7</v>
      </c>
      <c r="AQ9" s="298">
        <f t="shared" si="8"/>
        <v>7</v>
      </c>
      <c r="AR9" s="298">
        <f t="shared" si="14"/>
        <v>15</v>
      </c>
      <c r="AS9" s="299">
        <f t="shared" si="9"/>
        <v>15</v>
      </c>
      <c r="AT9" s="142"/>
    </row>
    <row r="10" spans="1:46" s="143" customFormat="1" ht="18" customHeight="1" x14ac:dyDescent="0.55000000000000004">
      <c r="A10" s="165" t="s">
        <v>72</v>
      </c>
      <c r="B10" s="179" t="str">
        <f>input1!B10</f>
        <v>62</v>
      </c>
      <c r="C10" s="180" t="str">
        <f>input1!C10</f>
        <v>00605</v>
      </c>
      <c r="D10" s="347" t="str">
        <f>input1!D10</f>
        <v>นางสาวทิพวรรณ  แช่มชื่น</v>
      </c>
      <c r="E10" s="182">
        <f>input1!E10</f>
        <v>2</v>
      </c>
      <c r="F10" s="314">
        <v>2</v>
      </c>
      <c r="G10" s="315">
        <v>1</v>
      </c>
      <c r="H10" s="315">
        <v>3</v>
      </c>
      <c r="I10" s="315">
        <v>3</v>
      </c>
      <c r="J10" s="316">
        <v>2</v>
      </c>
      <c r="K10" s="317">
        <v>3</v>
      </c>
      <c r="L10" s="315">
        <v>2</v>
      </c>
      <c r="M10" s="315">
        <v>2</v>
      </c>
      <c r="N10" s="315">
        <v>3</v>
      </c>
      <c r="O10" s="318">
        <v>1</v>
      </c>
      <c r="P10" s="314">
        <v>3</v>
      </c>
      <c r="Q10" s="315">
        <v>1</v>
      </c>
      <c r="R10" s="315">
        <v>1</v>
      </c>
      <c r="S10" s="315">
        <v>2</v>
      </c>
      <c r="T10" s="316">
        <v>1</v>
      </c>
      <c r="U10" s="317">
        <v>2</v>
      </c>
      <c r="V10" s="315">
        <v>3</v>
      </c>
      <c r="W10" s="315">
        <v>1</v>
      </c>
      <c r="X10" s="315">
        <v>1</v>
      </c>
      <c r="Y10" s="318">
        <v>3</v>
      </c>
      <c r="Z10" s="314">
        <v>2</v>
      </c>
      <c r="AA10" s="315">
        <v>1</v>
      </c>
      <c r="AB10" s="315">
        <v>3</v>
      </c>
      <c r="AC10" s="315">
        <v>1</v>
      </c>
      <c r="AD10" s="316">
        <v>2</v>
      </c>
      <c r="AE10" s="138">
        <f t="shared" si="10"/>
        <v>9</v>
      </c>
      <c r="AF10" s="146">
        <f t="shared" si="0"/>
        <v>9</v>
      </c>
      <c r="AG10" s="147">
        <f t="shared" si="1"/>
        <v>2</v>
      </c>
      <c r="AH10" s="140">
        <f t="shared" si="11"/>
        <v>7</v>
      </c>
      <c r="AI10" s="147">
        <f t="shared" si="2"/>
        <v>7</v>
      </c>
      <c r="AJ10" s="147">
        <f t="shared" si="3"/>
        <v>2</v>
      </c>
      <c r="AK10" s="147">
        <f t="shared" si="4"/>
        <v>2</v>
      </c>
      <c r="AL10" s="140">
        <f t="shared" si="12"/>
        <v>7</v>
      </c>
      <c r="AM10" s="147">
        <f t="shared" si="5"/>
        <v>7</v>
      </c>
      <c r="AN10" s="147">
        <f t="shared" si="6"/>
        <v>1</v>
      </c>
      <c r="AO10" s="147">
        <f t="shared" si="7"/>
        <v>2</v>
      </c>
      <c r="AP10" s="140">
        <f t="shared" si="13"/>
        <v>10</v>
      </c>
      <c r="AQ10" s="147">
        <f t="shared" si="8"/>
        <v>10</v>
      </c>
      <c r="AR10" s="140">
        <f t="shared" si="14"/>
        <v>14</v>
      </c>
      <c r="AS10" s="148">
        <f t="shared" si="9"/>
        <v>14</v>
      </c>
      <c r="AT10" s="142"/>
    </row>
    <row r="11" spans="1:46" s="143" customFormat="1" ht="18" customHeight="1" x14ac:dyDescent="0.55000000000000004">
      <c r="A11" s="166" t="s">
        <v>73</v>
      </c>
      <c r="B11" s="179" t="str">
        <f>input1!B11</f>
        <v>62</v>
      </c>
      <c r="C11" s="180" t="str">
        <f>input1!C11</f>
        <v>00554</v>
      </c>
      <c r="D11" s="347" t="str">
        <f>input1!D11</f>
        <v>นางส่าวนันทวรรณ  เพ็งสอน</v>
      </c>
      <c r="E11" s="182">
        <f>input1!E11</f>
        <v>2</v>
      </c>
      <c r="F11" s="314">
        <v>3</v>
      </c>
      <c r="G11" s="315">
        <v>1</v>
      </c>
      <c r="H11" s="315">
        <v>2</v>
      </c>
      <c r="I11" s="315">
        <v>2</v>
      </c>
      <c r="J11" s="316">
        <v>1</v>
      </c>
      <c r="K11" s="317">
        <v>1</v>
      </c>
      <c r="L11" s="315">
        <v>2</v>
      </c>
      <c r="M11" s="315">
        <v>1</v>
      </c>
      <c r="N11" s="315">
        <v>2</v>
      </c>
      <c r="O11" s="318">
        <v>1</v>
      </c>
      <c r="P11" s="314">
        <v>3</v>
      </c>
      <c r="Q11" s="315">
        <v>1</v>
      </c>
      <c r="R11" s="315">
        <v>1</v>
      </c>
      <c r="S11" s="315">
        <v>2</v>
      </c>
      <c r="T11" s="316">
        <v>1</v>
      </c>
      <c r="U11" s="317">
        <v>2</v>
      </c>
      <c r="V11" s="315">
        <v>3</v>
      </c>
      <c r="W11" s="315">
        <v>1</v>
      </c>
      <c r="X11" s="315">
        <v>1</v>
      </c>
      <c r="Y11" s="318">
        <v>3</v>
      </c>
      <c r="Z11" s="314">
        <v>2</v>
      </c>
      <c r="AA11" s="315">
        <v>1</v>
      </c>
      <c r="AB11" s="315">
        <v>2</v>
      </c>
      <c r="AC11" s="315">
        <v>1</v>
      </c>
      <c r="AD11" s="316">
        <v>3</v>
      </c>
      <c r="AE11" s="138">
        <f t="shared" si="10"/>
        <v>7</v>
      </c>
      <c r="AF11" s="146">
        <f t="shared" si="0"/>
        <v>7</v>
      </c>
      <c r="AG11" s="147">
        <f t="shared" si="1"/>
        <v>2</v>
      </c>
      <c r="AH11" s="140">
        <f t="shared" si="11"/>
        <v>6</v>
      </c>
      <c r="AI11" s="147">
        <f t="shared" si="2"/>
        <v>6</v>
      </c>
      <c r="AJ11" s="147">
        <f t="shared" si="3"/>
        <v>2</v>
      </c>
      <c r="AK11" s="147">
        <f t="shared" si="4"/>
        <v>1</v>
      </c>
      <c r="AL11" s="140">
        <f t="shared" si="12"/>
        <v>6</v>
      </c>
      <c r="AM11" s="147">
        <f t="shared" si="5"/>
        <v>6</v>
      </c>
      <c r="AN11" s="147">
        <f t="shared" si="6"/>
        <v>1</v>
      </c>
      <c r="AO11" s="147">
        <f t="shared" si="7"/>
        <v>2</v>
      </c>
      <c r="AP11" s="140">
        <f t="shared" si="13"/>
        <v>7</v>
      </c>
      <c r="AQ11" s="147">
        <f t="shared" si="8"/>
        <v>7</v>
      </c>
      <c r="AR11" s="140">
        <f t="shared" si="14"/>
        <v>13</v>
      </c>
      <c r="AS11" s="148">
        <f t="shared" si="9"/>
        <v>13</v>
      </c>
      <c r="AT11" s="142"/>
    </row>
    <row r="12" spans="1:46" s="143" customFormat="1" ht="18" customHeight="1" x14ac:dyDescent="0.55000000000000004">
      <c r="A12" s="144" t="s">
        <v>74</v>
      </c>
      <c r="B12" s="179" t="str">
        <f>input1!B12</f>
        <v>62</v>
      </c>
      <c r="C12" s="180" t="str">
        <f>input1!C12</f>
        <v>00775</v>
      </c>
      <c r="D12" s="347" t="str">
        <f>input1!D12</f>
        <v>นางสาวพิไลวรรณ  สังข์ทัด</v>
      </c>
      <c r="E12" s="182">
        <f>input1!E12</f>
        <v>2</v>
      </c>
      <c r="F12" s="314">
        <v>3</v>
      </c>
      <c r="G12" s="315">
        <v>2</v>
      </c>
      <c r="H12" s="315">
        <v>2</v>
      </c>
      <c r="I12" s="315">
        <v>3</v>
      </c>
      <c r="J12" s="316">
        <v>2</v>
      </c>
      <c r="K12" s="317">
        <v>1</v>
      </c>
      <c r="L12" s="315">
        <v>1</v>
      </c>
      <c r="M12" s="315">
        <v>1</v>
      </c>
      <c r="N12" s="315">
        <v>2</v>
      </c>
      <c r="O12" s="318">
        <v>3</v>
      </c>
      <c r="P12" s="314">
        <v>1</v>
      </c>
      <c r="Q12" s="315">
        <v>1</v>
      </c>
      <c r="R12" s="315">
        <v>1</v>
      </c>
      <c r="S12" s="315">
        <v>3</v>
      </c>
      <c r="T12" s="316">
        <v>2</v>
      </c>
      <c r="U12" s="317">
        <v>1</v>
      </c>
      <c r="V12" s="315">
        <v>3</v>
      </c>
      <c r="W12" s="315">
        <v>3</v>
      </c>
      <c r="X12" s="315">
        <v>3</v>
      </c>
      <c r="Y12" s="318">
        <v>3</v>
      </c>
      <c r="Z12" s="314">
        <v>2</v>
      </c>
      <c r="AA12" s="315">
        <v>1</v>
      </c>
      <c r="AB12" s="315">
        <v>1</v>
      </c>
      <c r="AC12" s="315">
        <v>2</v>
      </c>
      <c r="AD12" s="316">
        <v>3</v>
      </c>
      <c r="AE12" s="138">
        <f t="shared" si="10"/>
        <v>7</v>
      </c>
      <c r="AF12" s="146">
        <f t="shared" si="0"/>
        <v>7</v>
      </c>
      <c r="AG12" s="147">
        <f t="shared" si="1"/>
        <v>3</v>
      </c>
      <c r="AH12" s="140">
        <f t="shared" si="11"/>
        <v>10</v>
      </c>
      <c r="AI12" s="147">
        <f t="shared" si="2"/>
        <v>10</v>
      </c>
      <c r="AJ12" s="147">
        <f t="shared" si="3"/>
        <v>2</v>
      </c>
      <c r="AK12" s="147">
        <f t="shared" si="4"/>
        <v>1</v>
      </c>
      <c r="AL12" s="140">
        <f t="shared" si="12"/>
        <v>10</v>
      </c>
      <c r="AM12" s="147">
        <f t="shared" si="5"/>
        <v>10</v>
      </c>
      <c r="AN12" s="147">
        <f t="shared" si="6"/>
        <v>3</v>
      </c>
      <c r="AO12" s="147">
        <f t="shared" si="7"/>
        <v>1</v>
      </c>
      <c r="AP12" s="140">
        <f t="shared" si="13"/>
        <v>9</v>
      </c>
      <c r="AQ12" s="147">
        <f t="shared" si="8"/>
        <v>9</v>
      </c>
      <c r="AR12" s="140">
        <f t="shared" si="14"/>
        <v>14</v>
      </c>
      <c r="AS12" s="148">
        <f t="shared" si="9"/>
        <v>14</v>
      </c>
      <c r="AT12" s="142"/>
    </row>
    <row r="13" spans="1:46" s="143" customFormat="1" ht="18" customHeight="1" thickBot="1" x14ac:dyDescent="0.6">
      <c r="A13" s="149" t="s">
        <v>75</v>
      </c>
      <c r="B13" s="183" t="str">
        <f>input1!B13</f>
        <v>62</v>
      </c>
      <c r="C13" s="184" t="str">
        <f>input1!C13</f>
        <v>00696</v>
      </c>
      <c r="D13" s="350" t="str">
        <f>input1!D13</f>
        <v>นางสาวภัคธิชา  ขำแนม</v>
      </c>
      <c r="E13" s="186">
        <f>input1!E13</f>
        <v>2</v>
      </c>
      <c r="F13" s="324">
        <v>3</v>
      </c>
      <c r="G13" s="325">
        <v>1</v>
      </c>
      <c r="H13" s="325">
        <v>3</v>
      </c>
      <c r="I13" s="325">
        <v>3</v>
      </c>
      <c r="J13" s="326">
        <v>1</v>
      </c>
      <c r="K13" s="327">
        <v>1</v>
      </c>
      <c r="L13" s="325">
        <v>2</v>
      </c>
      <c r="M13" s="325">
        <v>1</v>
      </c>
      <c r="N13" s="325">
        <v>3</v>
      </c>
      <c r="O13" s="328">
        <v>1</v>
      </c>
      <c r="P13" s="324">
        <v>3</v>
      </c>
      <c r="Q13" s="325">
        <v>1</v>
      </c>
      <c r="R13" s="325">
        <v>1</v>
      </c>
      <c r="S13" s="325">
        <v>3</v>
      </c>
      <c r="T13" s="326">
        <v>1</v>
      </c>
      <c r="U13" s="327">
        <v>2</v>
      </c>
      <c r="V13" s="325">
        <v>3</v>
      </c>
      <c r="W13" s="325">
        <v>1</v>
      </c>
      <c r="X13" s="325">
        <v>1</v>
      </c>
      <c r="Y13" s="328">
        <v>3</v>
      </c>
      <c r="Z13" s="324">
        <v>3</v>
      </c>
      <c r="AA13" s="325">
        <v>1</v>
      </c>
      <c r="AB13" s="325">
        <v>1</v>
      </c>
      <c r="AC13" s="325">
        <v>1</v>
      </c>
      <c r="AD13" s="326">
        <v>3</v>
      </c>
      <c r="AE13" s="162">
        <f t="shared" si="10"/>
        <v>8</v>
      </c>
      <c r="AF13" s="151">
        <f>IF(AE13=0,"0",AE13)</f>
        <v>8</v>
      </c>
      <c r="AG13" s="152">
        <f t="shared" si="1"/>
        <v>2</v>
      </c>
      <c r="AH13" s="152">
        <f t="shared" si="11"/>
        <v>6</v>
      </c>
      <c r="AI13" s="152">
        <f t="shared" si="2"/>
        <v>6</v>
      </c>
      <c r="AJ13" s="152">
        <f t="shared" si="3"/>
        <v>1</v>
      </c>
      <c r="AK13" s="152">
        <f t="shared" si="4"/>
        <v>1</v>
      </c>
      <c r="AL13" s="152">
        <f t="shared" si="12"/>
        <v>5</v>
      </c>
      <c r="AM13" s="152">
        <f t="shared" si="5"/>
        <v>5</v>
      </c>
      <c r="AN13" s="152">
        <f t="shared" si="6"/>
        <v>1</v>
      </c>
      <c r="AO13" s="152">
        <f t="shared" si="7"/>
        <v>1</v>
      </c>
      <c r="AP13" s="163">
        <f t="shared" si="13"/>
        <v>5</v>
      </c>
      <c r="AQ13" s="152">
        <f t="shared" si="8"/>
        <v>5</v>
      </c>
      <c r="AR13" s="163">
        <f t="shared" si="14"/>
        <v>15</v>
      </c>
      <c r="AS13" s="153">
        <f t="shared" si="9"/>
        <v>15</v>
      </c>
      <c r="AT13" s="142"/>
    </row>
    <row r="14" spans="1:46" s="143" customFormat="1" ht="18" customHeight="1" x14ac:dyDescent="0.55000000000000004">
      <c r="A14" s="154" t="s">
        <v>76</v>
      </c>
      <c r="B14" s="179" t="str">
        <f>input1!B14</f>
        <v>62</v>
      </c>
      <c r="C14" s="180" t="str">
        <f>input1!C14</f>
        <v>00776</v>
      </c>
      <c r="D14" s="347" t="str">
        <f>input1!D14</f>
        <v>นางสาวริษฎา  สุภาพจน์</v>
      </c>
      <c r="E14" s="182">
        <f>input1!E14</f>
        <v>2</v>
      </c>
      <c r="F14" s="109">
        <v>3</v>
      </c>
      <c r="G14" s="110">
        <v>2</v>
      </c>
      <c r="H14" s="110">
        <v>2</v>
      </c>
      <c r="I14" s="110">
        <v>3</v>
      </c>
      <c r="J14" s="111">
        <v>2</v>
      </c>
      <c r="K14" s="112">
        <v>3</v>
      </c>
      <c r="L14" s="110">
        <v>2</v>
      </c>
      <c r="M14" s="110">
        <v>3</v>
      </c>
      <c r="N14" s="110">
        <v>3</v>
      </c>
      <c r="O14" s="113">
        <v>2</v>
      </c>
      <c r="P14" s="114">
        <v>3</v>
      </c>
      <c r="Q14" s="110">
        <v>1</v>
      </c>
      <c r="R14" s="110">
        <v>2</v>
      </c>
      <c r="S14" s="110">
        <v>2</v>
      </c>
      <c r="T14" s="111">
        <v>3</v>
      </c>
      <c r="U14" s="112">
        <v>2</v>
      </c>
      <c r="V14" s="110">
        <v>3</v>
      </c>
      <c r="W14" s="110">
        <v>2</v>
      </c>
      <c r="X14" s="110">
        <v>1</v>
      </c>
      <c r="Y14" s="113">
        <v>3</v>
      </c>
      <c r="Z14" s="114">
        <v>2</v>
      </c>
      <c r="AA14" s="110">
        <v>1</v>
      </c>
      <c r="AB14" s="110">
        <v>3</v>
      </c>
      <c r="AC14" s="110">
        <v>3</v>
      </c>
      <c r="AD14" s="111">
        <v>2</v>
      </c>
      <c r="AE14" s="138">
        <f t="shared" si="10"/>
        <v>12</v>
      </c>
      <c r="AF14" s="139">
        <f t="shared" si="0"/>
        <v>12</v>
      </c>
      <c r="AG14" s="140">
        <f t="shared" si="1"/>
        <v>2</v>
      </c>
      <c r="AH14" s="140">
        <f t="shared" si="11"/>
        <v>8</v>
      </c>
      <c r="AI14" s="140">
        <f t="shared" si="2"/>
        <v>8</v>
      </c>
      <c r="AJ14" s="140">
        <f t="shared" si="3"/>
        <v>2</v>
      </c>
      <c r="AK14" s="140">
        <f t="shared" si="4"/>
        <v>2</v>
      </c>
      <c r="AL14" s="140">
        <f t="shared" si="12"/>
        <v>11</v>
      </c>
      <c r="AM14" s="140">
        <f t="shared" si="5"/>
        <v>11</v>
      </c>
      <c r="AN14" s="140">
        <f t="shared" si="6"/>
        <v>1</v>
      </c>
      <c r="AO14" s="140">
        <f t="shared" si="7"/>
        <v>2</v>
      </c>
      <c r="AP14" s="140">
        <f t="shared" si="13"/>
        <v>10</v>
      </c>
      <c r="AQ14" s="140">
        <f t="shared" si="8"/>
        <v>10</v>
      </c>
      <c r="AR14" s="140">
        <f t="shared" si="14"/>
        <v>15</v>
      </c>
      <c r="AS14" s="141">
        <f t="shared" si="9"/>
        <v>15</v>
      </c>
      <c r="AT14" s="142"/>
    </row>
    <row r="15" spans="1:46" s="143" customFormat="1" ht="18" customHeight="1" x14ac:dyDescent="0.55000000000000004">
      <c r="A15" s="165" t="s">
        <v>77</v>
      </c>
      <c r="B15" s="179" t="str">
        <f>input1!B15</f>
        <v>62</v>
      </c>
      <c r="C15" s="180" t="str">
        <f>input1!C15</f>
        <v>00667</v>
      </c>
      <c r="D15" s="347" t="str">
        <f>input1!D15</f>
        <v>นางสาวสิริรัตน์  พูลสวัสดิ์</v>
      </c>
      <c r="E15" s="182">
        <f>input1!E15</f>
        <v>2</v>
      </c>
      <c r="F15" s="314">
        <v>3</v>
      </c>
      <c r="G15" s="315">
        <v>1</v>
      </c>
      <c r="H15" s="315">
        <v>1</v>
      </c>
      <c r="I15" s="315">
        <v>3</v>
      </c>
      <c r="J15" s="316">
        <v>1</v>
      </c>
      <c r="K15" s="317">
        <v>1</v>
      </c>
      <c r="L15" s="315">
        <v>3</v>
      </c>
      <c r="M15" s="315">
        <v>1</v>
      </c>
      <c r="N15" s="315">
        <v>3</v>
      </c>
      <c r="O15" s="318">
        <v>1</v>
      </c>
      <c r="P15" s="314">
        <v>3</v>
      </c>
      <c r="Q15" s="315">
        <v>1</v>
      </c>
      <c r="R15" s="315">
        <v>1</v>
      </c>
      <c r="S15" s="315">
        <v>2</v>
      </c>
      <c r="T15" s="316">
        <v>1</v>
      </c>
      <c r="U15" s="317">
        <v>2</v>
      </c>
      <c r="V15" s="315">
        <v>3</v>
      </c>
      <c r="W15" s="315">
        <v>1</v>
      </c>
      <c r="X15" s="315">
        <v>1</v>
      </c>
      <c r="Y15" s="318">
        <v>2</v>
      </c>
      <c r="Z15" s="314">
        <v>3</v>
      </c>
      <c r="AA15" s="315">
        <v>1</v>
      </c>
      <c r="AB15" s="315">
        <v>2</v>
      </c>
      <c r="AC15" s="315">
        <v>1</v>
      </c>
      <c r="AD15" s="316">
        <v>2</v>
      </c>
      <c r="AE15" s="138">
        <f t="shared" si="10"/>
        <v>6</v>
      </c>
      <c r="AF15" s="146">
        <f t="shared" si="0"/>
        <v>6</v>
      </c>
      <c r="AG15" s="147">
        <f t="shared" si="1"/>
        <v>1</v>
      </c>
      <c r="AH15" s="140">
        <f t="shared" si="11"/>
        <v>5</v>
      </c>
      <c r="AI15" s="147">
        <f t="shared" si="2"/>
        <v>5</v>
      </c>
      <c r="AJ15" s="147">
        <f t="shared" si="3"/>
        <v>1</v>
      </c>
      <c r="AK15" s="147">
        <f t="shared" si="4"/>
        <v>2</v>
      </c>
      <c r="AL15" s="140">
        <f t="shared" si="12"/>
        <v>6</v>
      </c>
      <c r="AM15" s="147">
        <f t="shared" si="5"/>
        <v>6</v>
      </c>
      <c r="AN15" s="147">
        <f t="shared" si="6"/>
        <v>1</v>
      </c>
      <c r="AO15" s="147">
        <f t="shared" si="7"/>
        <v>2</v>
      </c>
      <c r="AP15" s="140">
        <f t="shared" si="13"/>
        <v>7</v>
      </c>
      <c r="AQ15" s="147">
        <f t="shared" si="8"/>
        <v>7</v>
      </c>
      <c r="AR15" s="140">
        <f t="shared" si="14"/>
        <v>14</v>
      </c>
      <c r="AS15" s="148">
        <f t="shared" si="9"/>
        <v>14</v>
      </c>
      <c r="AT15" s="142"/>
    </row>
    <row r="16" spans="1:46" s="143" customFormat="1" ht="18" customHeight="1" x14ac:dyDescent="0.55000000000000004">
      <c r="A16" s="166" t="s">
        <v>78</v>
      </c>
      <c r="B16" s="179" t="str">
        <f>input1!B16</f>
        <v>62</v>
      </c>
      <c r="C16" s="180" t="str">
        <f>input1!C16</f>
        <v>01479</v>
      </c>
      <c r="D16" s="347" t="str">
        <f>input1!D16</f>
        <v>นางสาวอรพิชญ์  วงษ์แดง</v>
      </c>
      <c r="E16" s="182">
        <f>input1!E16</f>
        <v>2</v>
      </c>
      <c r="F16" s="314">
        <v>3</v>
      </c>
      <c r="G16" s="315">
        <v>1</v>
      </c>
      <c r="H16" s="315">
        <v>1</v>
      </c>
      <c r="I16" s="315">
        <v>3</v>
      </c>
      <c r="J16" s="316">
        <v>1</v>
      </c>
      <c r="K16" s="317">
        <v>1</v>
      </c>
      <c r="L16" s="315">
        <v>2</v>
      </c>
      <c r="M16" s="315">
        <v>1</v>
      </c>
      <c r="N16" s="315">
        <v>3</v>
      </c>
      <c r="O16" s="318">
        <v>1</v>
      </c>
      <c r="P16" s="314">
        <v>3</v>
      </c>
      <c r="Q16" s="315">
        <v>1</v>
      </c>
      <c r="R16" s="315">
        <v>1</v>
      </c>
      <c r="S16" s="315">
        <v>3</v>
      </c>
      <c r="T16" s="316">
        <v>1</v>
      </c>
      <c r="U16" s="317">
        <v>1</v>
      </c>
      <c r="V16" s="315">
        <v>2</v>
      </c>
      <c r="W16" s="315">
        <v>1</v>
      </c>
      <c r="X16" s="315">
        <v>1</v>
      </c>
      <c r="Y16" s="318">
        <v>2</v>
      </c>
      <c r="Z16" s="314">
        <v>3</v>
      </c>
      <c r="AA16" s="315">
        <v>1</v>
      </c>
      <c r="AB16" s="315">
        <v>1</v>
      </c>
      <c r="AC16" s="315">
        <v>1</v>
      </c>
      <c r="AD16" s="316">
        <v>3</v>
      </c>
      <c r="AE16" s="138">
        <f t="shared" si="10"/>
        <v>5</v>
      </c>
      <c r="AF16" s="146">
        <f t="shared" si="0"/>
        <v>5</v>
      </c>
      <c r="AG16" s="147">
        <f t="shared" si="1"/>
        <v>2</v>
      </c>
      <c r="AH16" s="140">
        <f t="shared" si="11"/>
        <v>6</v>
      </c>
      <c r="AI16" s="147">
        <f t="shared" si="2"/>
        <v>6</v>
      </c>
      <c r="AJ16" s="147">
        <f t="shared" si="3"/>
        <v>1</v>
      </c>
      <c r="AK16" s="147">
        <f t="shared" si="4"/>
        <v>1</v>
      </c>
      <c r="AL16" s="140">
        <f t="shared" si="12"/>
        <v>5</v>
      </c>
      <c r="AM16" s="147">
        <f t="shared" si="5"/>
        <v>5</v>
      </c>
      <c r="AN16" s="147">
        <f t="shared" si="6"/>
        <v>1</v>
      </c>
      <c r="AO16" s="147">
        <f t="shared" si="7"/>
        <v>1</v>
      </c>
      <c r="AP16" s="140">
        <f t="shared" si="13"/>
        <v>5</v>
      </c>
      <c r="AQ16" s="147">
        <f t="shared" si="8"/>
        <v>5</v>
      </c>
      <c r="AR16" s="140">
        <f t="shared" si="14"/>
        <v>13</v>
      </c>
      <c r="AS16" s="148">
        <f t="shared" si="9"/>
        <v>13</v>
      </c>
      <c r="AT16" s="142"/>
    </row>
    <row r="17" spans="1:46" s="143" customFormat="1" ht="18" customHeight="1" thickBot="1" x14ac:dyDescent="0.6">
      <c r="A17" s="144" t="s">
        <v>79</v>
      </c>
      <c r="B17" s="179" t="str">
        <f>input1!B17</f>
        <v>62</v>
      </c>
      <c r="C17" s="305" t="str">
        <f>input1!C17</f>
        <v>00506</v>
      </c>
      <c r="D17" s="350" t="str">
        <f>input1!D17</f>
        <v>นางสาวกัญญาณัฐ  เรื่อศรีจันทร์</v>
      </c>
      <c r="E17" s="186">
        <f>input1!E17</f>
        <v>2</v>
      </c>
      <c r="F17" s="319">
        <v>2</v>
      </c>
      <c r="G17" s="320">
        <v>2</v>
      </c>
      <c r="H17" s="320">
        <v>3</v>
      </c>
      <c r="I17" s="320">
        <v>2</v>
      </c>
      <c r="J17" s="321">
        <v>2</v>
      </c>
      <c r="K17" s="322">
        <v>2</v>
      </c>
      <c r="L17" s="320">
        <v>1</v>
      </c>
      <c r="M17" s="320">
        <v>2</v>
      </c>
      <c r="N17" s="320">
        <v>2</v>
      </c>
      <c r="O17" s="323">
        <v>2</v>
      </c>
      <c r="P17" s="319">
        <v>2</v>
      </c>
      <c r="Q17" s="320">
        <v>1</v>
      </c>
      <c r="R17" s="320">
        <v>1</v>
      </c>
      <c r="S17" s="320">
        <v>1</v>
      </c>
      <c r="T17" s="321">
        <v>2</v>
      </c>
      <c r="U17" s="322">
        <v>2</v>
      </c>
      <c r="V17" s="320">
        <v>3</v>
      </c>
      <c r="W17" s="320">
        <v>1</v>
      </c>
      <c r="X17" s="320">
        <v>1</v>
      </c>
      <c r="Y17" s="323">
        <v>3</v>
      </c>
      <c r="Z17" s="319">
        <v>2</v>
      </c>
      <c r="AA17" s="320">
        <v>1</v>
      </c>
      <c r="AB17" s="320">
        <v>2</v>
      </c>
      <c r="AC17" s="320">
        <v>1</v>
      </c>
      <c r="AD17" s="321">
        <v>2</v>
      </c>
      <c r="AE17" s="138">
        <f t="shared" si="10"/>
        <v>9</v>
      </c>
      <c r="AF17" s="151">
        <f t="shared" si="0"/>
        <v>9</v>
      </c>
      <c r="AG17" s="152">
        <f t="shared" si="1"/>
        <v>3</v>
      </c>
      <c r="AH17" s="152">
        <f t="shared" si="11"/>
        <v>8</v>
      </c>
      <c r="AI17" s="152">
        <f t="shared" si="2"/>
        <v>8</v>
      </c>
      <c r="AJ17" s="152">
        <f t="shared" si="3"/>
        <v>2</v>
      </c>
      <c r="AK17" s="152">
        <f t="shared" si="4"/>
        <v>2</v>
      </c>
      <c r="AL17" s="152">
        <f t="shared" si="12"/>
        <v>10</v>
      </c>
      <c r="AM17" s="152">
        <f t="shared" si="5"/>
        <v>10</v>
      </c>
      <c r="AN17" s="152">
        <f t="shared" si="6"/>
        <v>2</v>
      </c>
      <c r="AO17" s="152">
        <f t="shared" si="7"/>
        <v>3</v>
      </c>
      <c r="AP17" s="152">
        <f t="shared" si="13"/>
        <v>10</v>
      </c>
      <c r="AQ17" s="152">
        <f t="shared" si="8"/>
        <v>10</v>
      </c>
      <c r="AR17" s="152">
        <f t="shared" si="14"/>
        <v>12</v>
      </c>
      <c r="AS17" s="153">
        <f t="shared" si="9"/>
        <v>12</v>
      </c>
      <c r="AT17" s="142"/>
    </row>
    <row r="18" spans="1:46" s="143" customFormat="1" ht="18" customHeight="1" x14ac:dyDescent="0.55000000000000004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42"/>
    </row>
    <row r="19" spans="1:46" s="143" customFormat="1" ht="18" customHeight="1" thickBot="1" x14ac:dyDescent="0.6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</row>
    <row r="20" spans="1:46" ht="24.75" thickBot="1" x14ac:dyDescent="0.55000000000000004">
      <c r="D20" s="306" t="s">
        <v>55</v>
      </c>
      <c r="E20" s="307"/>
      <c r="F20" s="307"/>
      <c r="G20" s="307"/>
      <c r="H20" s="307"/>
      <c r="I20" s="307"/>
      <c r="J20" s="308"/>
    </row>
    <row r="22" spans="1:46" x14ac:dyDescent="0.5">
      <c r="D22" s="304"/>
    </row>
  </sheetData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view="pageBreakPreview" zoomScale="60" zoomScaleNormal="100" workbookViewId="0">
      <selection activeCell="I30" sqref="I30"/>
    </sheetView>
  </sheetViews>
  <sheetFormatPr defaultRowHeight="20.25" x14ac:dyDescent="0.4"/>
  <cols>
    <col min="1" max="1" width="5.4257812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/>
    <col min="7" max="7" width="4.42578125" style="1" customWidth="1"/>
    <col min="8" max="8" width="13.5703125" style="1" customWidth="1"/>
    <col min="9" max="9" width="4.42578125" style="1" customWidth="1"/>
    <col min="10" max="10" width="13.5703125" style="1" customWidth="1"/>
    <col min="11" max="11" width="4.42578125" style="1" customWidth="1"/>
    <col min="12" max="12" width="13.5703125" style="1" customWidth="1"/>
    <col min="13" max="13" width="4.42578125" style="1" customWidth="1"/>
    <col min="14" max="14" width="13.5703125" style="1" customWidth="1"/>
    <col min="15" max="15" width="4.42578125" style="1" customWidth="1"/>
    <col min="16" max="16" width="13.5703125" style="1" customWidth="1"/>
    <col min="17" max="17" width="6.140625" style="1" hidden="1" customWidth="1"/>
    <col min="18" max="18" width="4" style="1" customWidth="1"/>
    <col min="19" max="19" width="14.28515625" style="1" customWidth="1"/>
    <col min="20" max="16384" width="9.140625" style="1"/>
  </cols>
  <sheetData>
    <row r="1" spans="1:19" ht="21.75" customHeight="1" thickBot="1" x14ac:dyDescent="0.5">
      <c r="A1" s="411" t="s">
        <v>26</v>
      </c>
      <c r="B1" s="412"/>
      <c r="C1" s="412"/>
      <c r="D1" s="412"/>
      <c r="E1" s="412"/>
      <c r="F1" s="413"/>
      <c r="G1" s="405" t="s">
        <v>43</v>
      </c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6"/>
    </row>
    <row r="2" spans="1:19" ht="22.5" customHeight="1" thickBot="1" x14ac:dyDescent="0.5">
      <c r="A2" s="408" t="str">
        <f>input1!A2</f>
        <v>ชั้นมัธยมศึกษาปีที่ 6/2</v>
      </c>
      <c r="B2" s="409"/>
      <c r="C2" s="409"/>
      <c r="D2" s="409"/>
      <c r="E2" s="409"/>
      <c r="F2" s="410"/>
      <c r="G2" s="405" t="s">
        <v>37</v>
      </c>
      <c r="H2" s="406"/>
      <c r="I2" s="414" t="s">
        <v>38</v>
      </c>
      <c r="J2" s="414"/>
      <c r="K2" s="405" t="s">
        <v>39</v>
      </c>
      <c r="L2" s="406"/>
      <c r="M2" s="414" t="s">
        <v>40</v>
      </c>
      <c r="N2" s="414"/>
      <c r="O2" s="405" t="s">
        <v>41</v>
      </c>
      <c r="P2" s="406"/>
      <c r="Q2" s="89"/>
      <c r="R2" s="405" t="s">
        <v>42</v>
      </c>
      <c r="S2" s="406"/>
    </row>
    <row r="3" spans="1:19" ht="21.75" thickBot="1" x14ac:dyDescent="0.5">
      <c r="A3" s="21" t="s">
        <v>21</v>
      </c>
      <c r="B3" s="22" t="s">
        <v>20</v>
      </c>
      <c r="C3" s="23" t="s">
        <v>22</v>
      </c>
      <c r="D3" s="22" t="s">
        <v>23</v>
      </c>
      <c r="E3" s="23" t="s">
        <v>24</v>
      </c>
      <c r="F3" s="36" t="s">
        <v>24</v>
      </c>
      <c r="G3" s="37" t="s">
        <v>35</v>
      </c>
      <c r="H3" s="38" t="s">
        <v>36</v>
      </c>
      <c r="I3" s="37" t="s">
        <v>35</v>
      </c>
      <c r="J3" s="39" t="s">
        <v>36</v>
      </c>
      <c r="K3" s="40" t="s">
        <v>35</v>
      </c>
      <c r="L3" s="38" t="s">
        <v>36</v>
      </c>
      <c r="M3" s="37" t="s">
        <v>35</v>
      </c>
      <c r="N3" s="39" t="s">
        <v>36</v>
      </c>
      <c r="O3" s="40" t="s">
        <v>35</v>
      </c>
      <c r="P3" s="41" t="s">
        <v>36</v>
      </c>
      <c r="Q3" s="42"/>
      <c r="R3" s="70" t="s">
        <v>35</v>
      </c>
      <c r="S3" s="22" t="s">
        <v>36</v>
      </c>
    </row>
    <row r="4" spans="1:19" s="6" customFormat="1" ht="18" customHeight="1" x14ac:dyDescent="0.45">
      <c r="A4" s="90" t="s">
        <v>66</v>
      </c>
      <c r="B4" s="24" t="str">
        <f>input1!B4</f>
        <v>62</v>
      </c>
      <c r="C4" s="30" t="str">
        <f>input1!C4</f>
        <v>00637</v>
      </c>
      <c r="D4" s="31" t="str">
        <f>input1!D4</f>
        <v>นายธนาศักดิ์  บุญงาม</v>
      </c>
      <c r="E4" s="32">
        <f>input1!E4</f>
        <v>1</v>
      </c>
      <c r="F4" s="43" t="str">
        <f>IF(E4=1,"ชาย",IF(E4=2,"หญิง","-"))</f>
        <v>ชาย</v>
      </c>
      <c r="G4" s="44">
        <f>input1!AF4</f>
        <v>7</v>
      </c>
      <c r="H4" s="47" t="str">
        <f>IF(G4&gt;10,"เสี่ยง/มีปัญหา","ปกติ")</f>
        <v>ปกติ</v>
      </c>
      <c r="I4" s="46">
        <f>input1!AI4</f>
        <v>7</v>
      </c>
      <c r="J4" s="47" t="str">
        <f>IF(I4&gt;9,"เสี่ยง/มีปัญหา","ปกติ")</f>
        <v>ปกติ</v>
      </c>
      <c r="K4" s="44">
        <f>input1!AM4</f>
        <v>5</v>
      </c>
      <c r="L4" s="47" t="str">
        <f>IF(K4&gt;10,"เสี่ยง/มีปัญหา","ปกติ")</f>
        <v>ปกติ</v>
      </c>
      <c r="M4" s="46">
        <f>input1!AQ4</f>
        <v>8</v>
      </c>
      <c r="N4" s="47" t="str">
        <f>IF(M4&gt;9,"เสี่ยง/มีปัญหา","ปกติ")</f>
        <v>ปกติ</v>
      </c>
      <c r="O4" s="44">
        <f>input1!AS4</f>
        <v>12</v>
      </c>
      <c r="P4" s="48" t="str">
        <f>IF(O4&gt;10,"มีจุดแข็ง","ไม่มีจุดแข็ง")</f>
        <v>มีจุดแข็ง</v>
      </c>
      <c r="Q4" s="45">
        <f>G4+I4+K4+M4+O4</f>
        <v>39</v>
      </c>
      <c r="R4" s="67">
        <f>IF(Q4&lt;1,"-",Q4)</f>
        <v>39</v>
      </c>
      <c r="S4" s="62" t="str">
        <f>IF(R4&gt;48,"เสี่ยง/มีปัญหา","ปกติ")</f>
        <v>ปกติ</v>
      </c>
    </row>
    <row r="5" spans="1:19" s="6" customFormat="1" ht="18" customHeight="1" x14ac:dyDescent="0.45">
      <c r="A5" s="26" t="s">
        <v>67</v>
      </c>
      <c r="B5" s="24" t="str">
        <f>input1!B5</f>
        <v>62</v>
      </c>
      <c r="C5" s="30" t="str">
        <f>input1!C5</f>
        <v>01307</v>
      </c>
      <c r="D5" s="31" t="str">
        <f>input1!D5</f>
        <v>นายธีรพงษ์  ใจสิน</v>
      </c>
      <c r="E5" s="32">
        <f>input1!E5</f>
        <v>1</v>
      </c>
      <c r="F5" s="49" t="str">
        <f t="shared" ref="F5:F44" si="0">IF(E5=1,"ชาย",IF(E5=2,"หญิง","-"))</f>
        <v>ชาย</v>
      </c>
      <c r="G5" s="50">
        <f>input1!AF5</f>
        <v>8</v>
      </c>
      <c r="H5" s="47" t="str">
        <f t="shared" ref="H5:H44" si="1">IF(G5&gt;10,"เสี่ยง/มีปัญหา","ปกติ")</f>
        <v>ปกติ</v>
      </c>
      <c r="I5" s="52">
        <f>input1!AI5</f>
        <v>6</v>
      </c>
      <c r="J5" s="47" t="str">
        <f t="shared" ref="J5:J44" si="2">IF(I5&gt;9,"เสี่ยง/มีปัญหา","ปกติ")</f>
        <v>ปกติ</v>
      </c>
      <c r="K5" s="50">
        <f>input1!AM5</f>
        <v>11</v>
      </c>
      <c r="L5" s="47" t="str">
        <f t="shared" ref="L5:L44" si="3">IF(K5&gt;10,"เสี่ยง/มีปัญหา","ปกติ")</f>
        <v>เสี่ยง/มีปัญหา</v>
      </c>
      <c r="M5" s="52">
        <f>input1!AQ5</f>
        <v>7</v>
      </c>
      <c r="N5" s="47" t="str">
        <f t="shared" ref="N5:N44" si="4">IF(M5&gt;9,"เสี่ยง/มีปัญหา","ปกติ")</f>
        <v>ปกติ</v>
      </c>
      <c r="O5" s="50">
        <f>input1!AS5</f>
        <v>12</v>
      </c>
      <c r="P5" s="48" t="str">
        <f t="shared" ref="P5:P44" si="5">IF(O5&gt;10,"มีจุดแข็ง","ไม่มีจุดแข็ง")</f>
        <v>มีจุดแข็ง</v>
      </c>
      <c r="Q5" s="51">
        <f t="shared" ref="Q5:Q42" si="6">G5+I5+K5+M5+O5</f>
        <v>44</v>
      </c>
      <c r="R5" s="68">
        <f t="shared" ref="R5:R44" si="7">IF(Q5&lt;1,"-",Q5)</f>
        <v>44</v>
      </c>
      <c r="S5" s="62" t="str">
        <f t="shared" ref="S5:S44" si="8">IF(R5&gt;48,"เสี่ยง/มีปัญหา","ปกติ")</f>
        <v>ปกติ</v>
      </c>
    </row>
    <row r="6" spans="1:19" s="6" customFormat="1" ht="18" customHeight="1" x14ac:dyDescent="0.45">
      <c r="A6" s="91" t="s">
        <v>68</v>
      </c>
      <c r="B6" s="24" t="str">
        <f>input1!B6</f>
        <v>62</v>
      </c>
      <c r="C6" s="30" t="str">
        <f>input1!C6</f>
        <v>00754</v>
      </c>
      <c r="D6" s="31" t="str">
        <f>input1!D6</f>
        <v>นายนพดล  สุริยนต์</v>
      </c>
      <c r="E6" s="32">
        <f>input1!E6</f>
        <v>1</v>
      </c>
      <c r="F6" s="49" t="str">
        <f t="shared" si="0"/>
        <v>ชาย</v>
      </c>
      <c r="G6" s="50">
        <f>input1!AF6</f>
        <v>8</v>
      </c>
      <c r="H6" s="47" t="str">
        <f t="shared" si="1"/>
        <v>ปกติ</v>
      </c>
      <c r="I6" s="52">
        <f>input1!AI6</f>
        <v>12</v>
      </c>
      <c r="J6" s="47" t="str">
        <f t="shared" si="2"/>
        <v>เสี่ยง/มีปัญหา</v>
      </c>
      <c r="K6" s="50">
        <f>input1!AM6</f>
        <v>12</v>
      </c>
      <c r="L6" s="47" t="str">
        <f t="shared" si="3"/>
        <v>เสี่ยง/มีปัญหา</v>
      </c>
      <c r="M6" s="52">
        <f>input1!AQ6</f>
        <v>12</v>
      </c>
      <c r="N6" s="47" t="str">
        <f t="shared" si="4"/>
        <v>เสี่ยง/มีปัญหา</v>
      </c>
      <c r="O6" s="50">
        <f>input1!AS6</f>
        <v>8</v>
      </c>
      <c r="P6" s="48" t="str">
        <f t="shared" si="5"/>
        <v>ไม่มีจุดแข็ง</v>
      </c>
      <c r="Q6" s="51">
        <f t="shared" si="6"/>
        <v>52</v>
      </c>
      <c r="R6" s="68">
        <f t="shared" si="7"/>
        <v>52</v>
      </c>
      <c r="S6" s="62" t="str">
        <f t="shared" si="8"/>
        <v>เสี่ยง/มีปัญหา</v>
      </c>
    </row>
    <row r="7" spans="1:19" s="6" customFormat="1" ht="18" customHeight="1" x14ac:dyDescent="0.45">
      <c r="A7" s="92" t="s">
        <v>69</v>
      </c>
      <c r="B7" s="24" t="str">
        <f>input1!B7</f>
        <v>62</v>
      </c>
      <c r="C7" s="30" t="str">
        <f>input1!C7</f>
        <v>00716</v>
      </c>
      <c r="D7" s="31" t="str">
        <f>input1!D7</f>
        <v>นายบุญญฤทธิ์  พันธ์สน</v>
      </c>
      <c r="E7" s="32">
        <f>input1!E7</f>
        <v>1</v>
      </c>
      <c r="F7" s="49" t="str">
        <f t="shared" si="0"/>
        <v>ชาย</v>
      </c>
      <c r="G7" s="50">
        <f>input1!AF7</f>
        <v>8</v>
      </c>
      <c r="H7" s="47" t="str">
        <f t="shared" si="1"/>
        <v>ปกติ</v>
      </c>
      <c r="I7" s="52">
        <f>input1!AI7</f>
        <v>7</v>
      </c>
      <c r="J7" s="47" t="str">
        <f t="shared" si="2"/>
        <v>ปกติ</v>
      </c>
      <c r="K7" s="50">
        <f>input1!AM7</f>
        <v>7</v>
      </c>
      <c r="L7" s="47" t="str">
        <f t="shared" si="3"/>
        <v>ปกติ</v>
      </c>
      <c r="M7" s="52">
        <f>input1!AQ7</f>
        <v>7</v>
      </c>
      <c r="N7" s="47" t="str">
        <f t="shared" si="4"/>
        <v>ปกติ</v>
      </c>
      <c r="O7" s="50">
        <f>input1!AS7</f>
        <v>10</v>
      </c>
      <c r="P7" s="48" t="str">
        <f t="shared" si="5"/>
        <v>ไม่มีจุดแข็ง</v>
      </c>
      <c r="Q7" s="51">
        <f t="shared" si="6"/>
        <v>39</v>
      </c>
      <c r="R7" s="68">
        <f t="shared" si="7"/>
        <v>39</v>
      </c>
      <c r="S7" s="62" t="str">
        <f t="shared" si="8"/>
        <v>ปกติ</v>
      </c>
    </row>
    <row r="8" spans="1:19" s="6" customFormat="1" ht="18" customHeight="1" thickBot="1" x14ac:dyDescent="0.5">
      <c r="A8" s="93" t="s">
        <v>70</v>
      </c>
      <c r="B8" s="25" t="str">
        <f>input1!B8</f>
        <v>62</v>
      </c>
      <c r="C8" s="53" t="str">
        <f>input1!C8</f>
        <v>00644</v>
      </c>
      <c r="D8" s="54" t="str">
        <f>input1!D8</f>
        <v>นายวรัญชิต   อินทรสุริยวงศ์</v>
      </c>
      <c r="E8" s="55">
        <f>input1!E8</f>
        <v>1</v>
      </c>
      <c r="F8" s="56" t="str">
        <f t="shared" si="0"/>
        <v>ชาย</v>
      </c>
      <c r="G8" s="57">
        <f>input1!AF8</f>
        <v>10</v>
      </c>
      <c r="H8" s="60" t="str">
        <f t="shared" si="1"/>
        <v>ปกติ</v>
      </c>
      <c r="I8" s="59">
        <f>input1!AI8</f>
        <v>6</v>
      </c>
      <c r="J8" s="60" t="str">
        <f t="shared" si="2"/>
        <v>ปกติ</v>
      </c>
      <c r="K8" s="57">
        <f>input1!AM8</f>
        <v>10</v>
      </c>
      <c r="L8" s="60" t="str">
        <f t="shared" si="3"/>
        <v>ปกติ</v>
      </c>
      <c r="M8" s="59">
        <f>input1!AQ8</f>
        <v>6</v>
      </c>
      <c r="N8" s="60" t="str">
        <f t="shared" si="4"/>
        <v>ปกติ</v>
      </c>
      <c r="O8" s="57">
        <f>input1!AS8</f>
        <v>13</v>
      </c>
      <c r="P8" s="61" t="str">
        <f t="shared" si="5"/>
        <v>มีจุดแข็ง</v>
      </c>
      <c r="Q8" s="58">
        <f t="shared" si="6"/>
        <v>45</v>
      </c>
      <c r="R8" s="69">
        <f t="shared" si="7"/>
        <v>45</v>
      </c>
      <c r="S8" s="56" t="str">
        <f t="shared" si="8"/>
        <v>ปกติ</v>
      </c>
    </row>
    <row r="9" spans="1:19" s="6" customFormat="1" ht="18" customHeight="1" x14ac:dyDescent="0.45">
      <c r="A9" s="90" t="s">
        <v>71</v>
      </c>
      <c r="B9" s="24" t="str">
        <f>input1!B9</f>
        <v>62</v>
      </c>
      <c r="C9" s="30" t="str">
        <f>input1!C9</f>
        <v>01310</v>
      </c>
      <c r="D9" s="31" t="str">
        <f>input1!D9</f>
        <v>นางสาวจารุมน  รามัญพงษ์</v>
      </c>
      <c r="E9" s="32">
        <f>input1!E9</f>
        <v>2</v>
      </c>
      <c r="F9" s="62" t="str">
        <f t="shared" si="0"/>
        <v>หญิง</v>
      </c>
      <c r="G9" s="44">
        <f>input1!AF9</f>
        <v>5</v>
      </c>
      <c r="H9" s="47" t="str">
        <f t="shared" si="1"/>
        <v>ปกติ</v>
      </c>
      <c r="I9" s="46">
        <f>input1!AI9</f>
        <v>7</v>
      </c>
      <c r="J9" s="47" t="str">
        <f t="shared" si="2"/>
        <v>ปกติ</v>
      </c>
      <c r="K9" s="44">
        <f>input1!AM9</f>
        <v>5</v>
      </c>
      <c r="L9" s="47" t="str">
        <f t="shared" si="3"/>
        <v>ปกติ</v>
      </c>
      <c r="M9" s="46">
        <f>input1!AQ9</f>
        <v>8</v>
      </c>
      <c r="N9" s="47" t="str">
        <f t="shared" si="4"/>
        <v>ปกติ</v>
      </c>
      <c r="O9" s="44">
        <f>input1!AS9</f>
        <v>11</v>
      </c>
      <c r="P9" s="48" t="str">
        <f t="shared" si="5"/>
        <v>มีจุดแข็ง</v>
      </c>
      <c r="Q9" s="45">
        <f t="shared" si="6"/>
        <v>36</v>
      </c>
      <c r="R9" s="67">
        <f t="shared" si="7"/>
        <v>36</v>
      </c>
      <c r="S9" s="62" t="str">
        <f t="shared" si="8"/>
        <v>ปกติ</v>
      </c>
    </row>
    <row r="10" spans="1:19" s="6" customFormat="1" ht="18" customHeight="1" x14ac:dyDescent="0.45">
      <c r="A10" s="26" t="s">
        <v>72</v>
      </c>
      <c r="B10" s="24" t="str">
        <f>input1!B10</f>
        <v>62</v>
      </c>
      <c r="C10" s="30" t="str">
        <f>input1!C10</f>
        <v>00605</v>
      </c>
      <c r="D10" s="31" t="str">
        <f>input1!D10</f>
        <v>นางสาวทิพวรรณ  แช่มชื่น</v>
      </c>
      <c r="E10" s="32">
        <f>input1!E10</f>
        <v>2</v>
      </c>
      <c r="F10" s="49" t="str">
        <f t="shared" si="0"/>
        <v>หญิง</v>
      </c>
      <c r="G10" s="50">
        <f>input1!AF10</f>
        <v>7</v>
      </c>
      <c r="H10" s="47" t="str">
        <f t="shared" si="1"/>
        <v>ปกติ</v>
      </c>
      <c r="I10" s="52">
        <f>input1!AI10</f>
        <v>8</v>
      </c>
      <c r="J10" s="47" t="str">
        <f t="shared" si="2"/>
        <v>ปกติ</v>
      </c>
      <c r="K10" s="50">
        <f>input1!AM10</f>
        <v>10</v>
      </c>
      <c r="L10" s="47" t="str">
        <f t="shared" si="3"/>
        <v>ปกติ</v>
      </c>
      <c r="M10" s="52">
        <f>input1!AQ10</f>
        <v>7</v>
      </c>
      <c r="N10" s="47" t="str">
        <f t="shared" si="4"/>
        <v>ปกติ</v>
      </c>
      <c r="O10" s="50">
        <f>input1!AS10</f>
        <v>10</v>
      </c>
      <c r="P10" s="48" t="str">
        <f t="shared" si="5"/>
        <v>ไม่มีจุดแข็ง</v>
      </c>
      <c r="Q10" s="51">
        <f t="shared" si="6"/>
        <v>42</v>
      </c>
      <c r="R10" s="68">
        <f t="shared" si="7"/>
        <v>42</v>
      </c>
      <c r="S10" s="62" t="str">
        <f t="shared" si="8"/>
        <v>ปกติ</v>
      </c>
    </row>
    <row r="11" spans="1:19" s="6" customFormat="1" ht="18" customHeight="1" x14ac:dyDescent="0.45">
      <c r="A11" s="91" t="s">
        <v>73</v>
      </c>
      <c r="B11" s="24" t="str">
        <f>input1!B11</f>
        <v>62</v>
      </c>
      <c r="C11" s="30" t="str">
        <f>input1!C11</f>
        <v>00554</v>
      </c>
      <c r="D11" s="31" t="str">
        <f>input1!D11</f>
        <v>นางส่าวนันทวรรณ  เพ็งสอน</v>
      </c>
      <c r="E11" s="32">
        <f>input1!E11</f>
        <v>2</v>
      </c>
      <c r="F11" s="49" t="str">
        <f t="shared" si="0"/>
        <v>หญิง</v>
      </c>
      <c r="G11" s="50">
        <f>input1!AF11</f>
        <v>7</v>
      </c>
      <c r="H11" s="47" t="str">
        <f t="shared" si="1"/>
        <v>ปกติ</v>
      </c>
      <c r="I11" s="52">
        <f>input1!AI11</f>
        <v>7</v>
      </c>
      <c r="J11" s="47" t="str">
        <f t="shared" si="2"/>
        <v>ปกติ</v>
      </c>
      <c r="K11" s="50">
        <f>input1!AM11</f>
        <v>7</v>
      </c>
      <c r="L11" s="47" t="str">
        <f t="shared" si="3"/>
        <v>ปกติ</v>
      </c>
      <c r="M11" s="52">
        <f>input1!AQ11</f>
        <v>9</v>
      </c>
      <c r="N11" s="47" t="str">
        <f t="shared" si="4"/>
        <v>ปกติ</v>
      </c>
      <c r="O11" s="50">
        <f>input1!AS11</f>
        <v>9</v>
      </c>
      <c r="P11" s="48" t="str">
        <f t="shared" si="5"/>
        <v>ไม่มีจุดแข็ง</v>
      </c>
      <c r="Q11" s="51">
        <f t="shared" si="6"/>
        <v>39</v>
      </c>
      <c r="R11" s="68">
        <f t="shared" si="7"/>
        <v>39</v>
      </c>
      <c r="S11" s="62" t="str">
        <f t="shared" si="8"/>
        <v>ปกติ</v>
      </c>
    </row>
    <row r="12" spans="1:19" s="6" customFormat="1" ht="18" customHeight="1" x14ac:dyDescent="0.45">
      <c r="A12" s="92" t="s">
        <v>74</v>
      </c>
      <c r="B12" s="24" t="str">
        <f>input1!B12</f>
        <v>62</v>
      </c>
      <c r="C12" s="30" t="str">
        <f>input1!C12</f>
        <v>00775</v>
      </c>
      <c r="D12" s="31" t="str">
        <f>input1!D12</f>
        <v>นางสาวพิไลวรรณ  สังข์ทัด</v>
      </c>
      <c r="E12" s="32">
        <f>input1!E12</f>
        <v>2</v>
      </c>
      <c r="F12" s="49" t="str">
        <f t="shared" si="0"/>
        <v>หญิง</v>
      </c>
      <c r="G12" s="50">
        <f>input1!AF12</f>
        <v>8</v>
      </c>
      <c r="H12" s="47" t="str">
        <f t="shared" si="1"/>
        <v>ปกติ</v>
      </c>
      <c r="I12" s="52">
        <f>input1!AI12</f>
        <v>7</v>
      </c>
      <c r="J12" s="47" t="str">
        <f t="shared" si="2"/>
        <v>ปกติ</v>
      </c>
      <c r="K12" s="50">
        <f>input1!AM12</f>
        <v>8</v>
      </c>
      <c r="L12" s="47" t="str">
        <f t="shared" si="3"/>
        <v>ปกติ</v>
      </c>
      <c r="M12" s="52">
        <f>input1!AQ12</f>
        <v>8</v>
      </c>
      <c r="N12" s="47" t="str">
        <f t="shared" si="4"/>
        <v>ปกติ</v>
      </c>
      <c r="O12" s="50">
        <f>input1!AS12</f>
        <v>7</v>
      </c>
      <c r="P12" s="48" t="str">
        <f t="shared" si="5"/>
        <v>ไม่มีจุดแข็ง</v>
      </c>
      <c r="Q12" s="51">
        <f t="shared" si="6"/>
        <v>38</v>
      </c>
      <c r="R12" s="68">
        <f t="shared" si="7"/>
        <v>38</v>
      </c>
      <c r="S12" s="62" t="str">
        <f t="shared" si="8"/>
        <v>ปกติ</v>
      </c>
    </row>
    <row r="13" spans="1:19" s="6" customFormat="1" ht="18" customHeight="1" thickBot="1" x14ac:dyDescent="0.5">
      <c r="A13" s="93" t="s">
        <v>75</v>
      </c>
      <c r="B13" s="25" t="str">
        <f>input1!B13</f>
        <v>62</v>
      </c>
      <c r="C13" s="53" t="str">
        <f>input1!C13</f>
        <v>00696</v>
      </c>
      <c r="D13" s="54" t="str">
        <f>input1!D13</f>
        <v>นางสาวภัคธิชา  ขำแนม</v>
      </c>
      <c r="E13" s="55">
        <f>input1!E13</f>
        <v>2</v>
      </c>
      <c r="F13" s="56" t="str">
        <f t="shared" si="0"/>
        <v>หญิง</v>
      </c>
      <c r="G13" s="57">
        <f>input1!AF13</f>
        <v>5</v>
      </c>
      <c r="H13" s="60" t="str">
        <f t="shared" si="1"/>
        <v>ปกติ</v>
      </c>
      <c r="I13" s="59">
        <f>input1!AI13</f>
        <v>6</v>
      </c>
      <c r="J13" s="60" t="str">
        <f t="shared" si="2"/>
        <v>ปกติ</v>
      </c>
      <c r="K13" s="57">
        <f>input1!AM13</f>
        <v>6</v>
      </c>
      <c r="L13" s="60" t="str">
        <f t="shared" si="3"/>
        <v>ปกติ</v>
      </c>
      <c r="M13" s="59">
        <f>input1!AQ13</f>
        <v>10</v>
      </c>
      <c r="N13" s="60" t="str">
        <f t="shared" si="4"/>
        <v>เสี่ยง/มีปัญหา</v>
      </c>
      <c r="O13" s="57">
        <f>input1!AS13</f>
        <v>11</v>
      </c>
      <c r="P13" s="61" t="str">
        <f t="shared" si="5"/>
        <v>มีจุดแข็ง</v>
      </c>
      <c r="Q13" s="58">
        <f t="shared" si="6"/>
        <v>38</v>
      </c>
      <c r="R13" s="69">
        <f t="shared" si="7"/>
        <v>38</v>
      </c>
      <c r="S13" s="56" t="str">
        <f t="shared" si="8"/>
        <v>ปกติ</v>
      </c>
    </row>
    <row r="14" spans="1:19" s="6" customFormat="1" ht="18" customHeight="1" x14ac:dyDescent="0.45">
      <c r="A14" s="90" t="s">
        <v>76</v>
      </c>
      <c r="B14" s="24" t="str">
        <f>input1!B14</f>
        <v>62</v>
      </c>
      <c r="C14" s="30" t="str">
        <f>input1!C14</f>
        <v>00776</v>
      </c>
      <c r="D14" s="31" t="str">
        <f>input1!D14</f>
        <v>นางสาวริษฎา  สุภาพจน์</v>
      </c>
      <c r="E14" s="32">
        <f>input1!E14</f>
        <v>2</v>
      </c>
      <c r="F14" s="62" t="str">
        <f t="shared" si="0"/>
        <v>หญิง</v>
      </c>
      <c r="G14" s="44">
        <f>input1!AF14</f>
        <v>10</v>
      </c>
      <c r="H14" s="47" t="str">
        <f t="shared" si="1"/>
        <v>ปกติ</v>
      </c>
      <c r="I14" s="46">
        <f>input1!AI14</f>
        <v>8</v>
      </c>
      <c r="J14" s="47" t="str">
        <f t="shared" si="2"/>
        <v>ปกติ</v>
      </c>
      <c r="K14" s="44">
        <f>input1!AM14</f>
        <v>9</v>
      </c>
      <c r="L14" s="47" t="str">
        <f t="shared" si="3"/>
        <v>ปกติ</v>
      </c>
      <c r="M14" s="46">
        <f>input1!AQ14</f>
        <v>7</v>
      </c>
      <c r="N14" s="47" t="str">
        <f t="shared" si="4"/>
        <v>ปกติ</v>
      </c>
      <c r="O14" s="44">
        <f>input1!AS14</f>
        <v>11</v>
      </c>
      <c r="P14" s="48" t="str">
        <f t="shared" si="5"/>
        <v>มีจุดแข็ง</v>
      </c>
      <c r="Q14" s="45">
        <f t="shared" si="6"/>
        <v>45</v>
      </c>
      <c r="R14" s="67">
        <f t="shared" si="7"/>
        <v>45</v>
      </c>
      <c r="S14" s="62" t="str">
        <f t="shared" si="8"/>
        <v>ปกติ</v>
      </c>
    </row>
    <row r="15" spans="1:19" s="6" customFormat="1" ht="18" customHeight="1" x14ac:dyDescent="0.45">
      <c r="A15" s="26" t="s">
        <v>77</v>
      </c>
      <c r="B15" s="24" t="str">
        <f>input1!B15</f>
        <v>62</v>
      </c>
      <c r="C15" s="30" t="str">
        <f>input1!C15</f>
        <v>00667</v>
      </c>
      <c r="D15" s="31" t="str">
        <f>input1!D15</f>
        <v>นางสาวสิริรัตน์  พูลสวัสดิ์</v>
      </c>
      <c r="E15" s="32">
        <f>input1!E15</f>
        <v>2</v>
      </c>
      <c r="F15" s="49" t="str">
        <f t="shared" si="0"/>
        <v>หญิง</v>
      </c>
      <c r="G15" s="50">
        <f>input1!AF15</f>
        <v>6</v>
      </c>
      <c r="H15" s="47" t="str">
        <f t="shared" si="1"/>
        <v>ปกติ</v>
      </c>
      <c r="I15" s="52">
        <f>input1!AI15</f>
        <v>7</v>
      </c>
      <c r="J15" s="47" t="str">
        <f t="shared" si="2"/>
        <v>ปกติ</v>
      </c>
      <c r="K15" s="50">
        <f>input1!AM15</f>
        <v>5</v>
      </c>
      <c r="L15" s="47" t="str">
        <f t="shared" si="3"/>
        <v>ปกติ</v>
      </c>
      <c r="M15" s="52">
        <f>input1!AQ15</f>
        <v>8</v>
      </c>
      <c r="N15" s="47" t="str">
        <f t="shared" si="4"/>
        <v>ปกติ</v>
      </c>
      <c r="O15" s="50">
        <f>input1!AS15</f>
        <v>15</v>
      </c>
      <c r="P15" s="48" t="str">
        <f t="shared" si="5"/>
        <v>มีจุดแข็ง</v>
      </c>
      <c r="Q15" s="51">
        <f t="shared" si="6"/>
        <v>41</v>
      </c>
      <c r="R15" s="68">
        <f t="shared" si="7"/>
        <v>41</v>
      </c>
      <c r="S15" s="62" t="str">
        <f t="shared" si="8"/>
        <v>ปกติ</v>
      </c>
    </row>
    <row r="16" spans="1:19" s="6" customFormat="1" ht="18" customHeight="1" x14ac:dyDescent="0.45">
      <c r="A16" s="91" t="s">
        <v>78</v>
      </c>
      <c r="B16" s="24" t="str">
        <f>input1!B16</f>
        <v>62</v>
      </c>
      <c r="C16" s="30" t="str">
        <f>input1!C16</f>
        <v>01479</v>
      </c>
      <c r="D16" s="31" t="str">
        <f>input1!D16</f>
        <v>นางสาวอรพิชญ์  วงษ์แดง</v>
      </c>
      <c r="E16" s="32">
        <f>input1!E16</f>
        <v>2</v>
      </c>
      <c r="F16" s="49" t="str">
        <f t="shared" si="0"/>
        <v>หญิง</v>
      </c>
      <c r="G16" s="50">
        <f>input1!AF16</f>
        <v>8</v>
      </c>
      <c r="H16" s="47" t="str">
        <f t="shared" si="1"/>
        <v>ปกติ</v>
      </c>
      <c r="I16" s="52">
        <f>input1!AI16</f>
        <v>7</v>
      </c>
      <c r="J16" s="47" t="str">
        <f t="shared" si="2"/>
        <v>ปกติ</v>
      </c>
      <c r="K16" s="50">
        <f>input1!AM16</f>
        <v>9</v>
      </c>
      <c r="L16" s="47" t="str">
        <f t="shared" si="3"/>
        <v>ปกติ</v>
      </c>
      <c r="M16" s="52">
        <f>input1!AQ16</f>
        <v>6</v>
      </c>
      <c r="N16" s="47" t="str">
        <f t="shared" si="4"/>
        <v>ปกติ</v>
      </c>
      <c r="O16" s="50">
        <f>input1!AS16</f>
        <v>11</v>
      </c>
      <c r="P16" s="48" t="str">
        <f t="shared" si="5"/>
        <v>มีจุดแข็ง</v>
      </c>
      <c r="Q16" s="51">
        <f t="shared" si="6"/>
        <v>41</v>
      </c>
      <c r="R16" s="68">
        <f t="shared" si="7"/>
        <v>41</v>
      </c>
      <c r="S16" s="62" t="str">
        <f t="shared" si="8"/>
        <v>ปกติ</v>
      </c>
    </row>
    <row r="17" spans="1:31" s="6" customFormat="1" ht="18" customHeight="1" x14ac:dyDescent="0.45">
      <c r="A17" s="92" t="s">
        <v>79</v>
      </c>
      <c r="B17" s="24" t="str">
        <f>input1!B17</f>
        <v>62</v>
      </c>
      <c r="C17" s="30" t="str">
        <f>input1!C17</f>
        <v>00506</v>
      </c>
      <c r="D17" s="31" t="str">
        <f>input1!D17</f>
        <v>นางสาวกัญญาณัฐ  เรื่อศรีจันทร์</v>
      </c>
      <c r="E17" s="32">
        <f>input1!E17</f>
        <v>2</v>
      </c>
      <c r="F17" s="49" t="str">
        <f t="shared" si="0"/>
        <v>หญิง</v>
      </c>
      <c r="G17" s="50">
        <f>input1!AF17</f>
        <v>5</v>
      </c>
      <c r="H17" s="47" t="str">
        <f t="shared" si="1"/>
        <v>ปกติ</v>
      </c>
      <c r="I17" s="52">
        <f>input1!AI17</f>
        <v>6</v>
      </c>
      <c r="J17" s="47" t="str">
        <f t="shared" si="2"/>
        <v>ปกติ</v>
      </c>
      <c r="K17" s="50">
        <f>input1!AM17</f>
        <v>6</v>
      </c>
      <c r="L17" s="47" t="str">
        <f t="shared" si="3"/>
        <v>ปกติ</v>
      </c>
      <c r="M17" s="52">
        <f>input1!AQ17</f>
        <v>10</v>
      </c>
      <c r="N17" s="47" t="str">
        <f t="shared" si="4"/>
        <v>เสี่ยง/มีปัญหา</v>
      </c>
      <c r="O17" s="50">
        <f>input1!AS17</f>
        <v>11</v>
      </c>
      <c r="P17" s="48" t="str">
        <f t="shared" si="5"/>
        <v>มีจุดแข็ง</v>
      </c>
      <c r="Q17" s="51">
        <f t="shared" si="6"/>
        <v>38</v>
      </c>
      <c r="R17" s="68">
        <f t="shared" si="7"/>
        <v>38</v>
      </c>
      <c r="S17" s="62" t="str">
        <f t="shared" si="8"/>
        <v>ปกติ</v>
      </c>
    </row>
    <row r="18" spans="1:31" s="6" customFormat="1" ht="18" customHeight="1" thickBot="1" x14ac:dyDescent="0.5">
      <c r="A18" s="93" t="s">
        <v>80</v>
      </c>
      <c r="B18" s="25" t="e">
        <f>input1!#REF!</f>
        <v>#REF!</v>
      </c>
      <c r="C18" s="53" t="e">
        <f>input1!#REF!</f>
        <v>#REF!</v>
      </c>
      <c r="D18" s="54" t="e">
        <f>input1!#REF!</f>
        <v>#REF!</v>
      </c>
      <c r="E18" s="55" t="e">
        <f>input1!#REF!</f>
        <v>#REF!</v>
      </c>
      <c r="F18" s="56" t="e">
        <f t="shared" si="0"/>
        <v>#REF!</v>
      </c>
      <c r="G18" s="57" t="e">
        <f>input1!#REF!</f>
        <v>#REF!</v>
      </c>
      <c r="H18" s="60" t="e">
        <f t="shared" si="1"/>
        <v>#REF!</v>
      </c>
      <c r="I18" s="59" t="e">
        <f>input1!#REF!</f>
        <v>#REF!</v>
      </c>
      <c r="J18" s="60" t="e">
        <f t="shared" si="2"/>
        <v>#REF!</v>
      </c>
      <c r="K18" s="57" t="e">
        <f>input1!#REF!</f>
        <v>#REF!</v>
      </c>
      <c r="L18" s="60" t="e">
        <f t="shared" si="3"/>
        <v>#REF!</v>
      </c>
      <c r="M18" s="59" t="e">
        <f>input1!#REF!</f>
        <v>#REF!</v>
      </c>
      <c r="N18" s="60" t="e">
        <f t="shared" si="4"/>
        <v>#REF!</v>
      </c>
      <c r="O18" s="57" t="e">
        <f>input1!#REF!</f>
        <v>#REF!</v>
      </c>
      <c r="P18" s="61" t="e">
        <f t="shared" si="5"/>
        <v>#REF!</v>
      </c>
      <c r="Q18" s="58" t="e">
        <f t="shared" si="6"/>
        <v>#REF!</v>
      </c>
      <c r="R18" s="69" t="e">
        <f t="shared" si="7"/>
        <v>#REF!</v>
      </c>
      <c r="S18" s="56" t="e">
        <f t="shared" si="8"/>
        <v>#REF!</v>
      </c>
    </row>
    <row r="19" spans="1:31" s="6" customFormat="1" ht="18" customHeight="1" x14ac:dyDescent="0.45">
      <c r="A19" s="90" t="s">
        <v>81</v>
      </c>
      <c r="B19" s="24" t="e">
        <f>input1!#REF!</f>
        <v>#REF!</v>
      </c>
      <c r="C19" s="30" t="e">
        <f>input1!#REF!</f>
        <v>#REF!</v>
      </c>
      <c r="D19" s="31" t="e">
        <f>input1!#REF!</f>
        <v>#REF!</v>
      </c>
      <c r="E19" s="32" t="e">
        <f>input1!#REF!</f>
        <v>#REF!</v>
      </c>
      <c r="F19" s="62" t="e">
        <f t="shared" si="0"/>
        <v>#REF!</v>
      </c>
      <c r="G19" s="44" t="e">
        <f>input1!#REF!</f>
        <v>#REF!</v>
      </c>
      <c r="H19" s="47" t="e">
        <f t="shared" si="1"/>
        <v>#REF!</v>
      </c>
      <c r="I19" s="46" t="e">
        <f>input1!#REF!</f>
        <v>#REF!</v>
      </c>
      <c r="J19" s="47" t="e">
        <f t="shared" si="2"/>
        <v>#REF!</v>
      </c>
      <c r="K19" s="44" t="e">
        <f>input1!#REF!</f>
        <v>#REF!</v>
      </c>
      <c r="L19" s="47" t="e">
        <f t="shared" si="3"/>
        <v>#REF!</v>
      </c>
      <c r="M19" s="46" t="e">
        <f>input1!#REF!</f>
        <v>#REF!</v>
      </c>
      <c r="N19" s="47" t="e">
        <f t="shared" si="4"/>
        <v>#REF!</v>
      </c>
      <c r="O19" s="44" t="e">
        <f>input1!#REF!</f>
        <v>#REF!</v>
      </c>
      <c r="P19" s="48" t="e">
        <f t="shared" si="5"/>
        <v>#REF!</v>
      </c>
      <c r="Q19" s="45" t="e">
        <f t="shared" si="6"/>
        <v>#REF!</v>
      </c>
      <c r="R19" s="67" t="e">
        <f t="shared" si="7"/>
        <v>#REF!</v>
      </c>
      <c r="S19" s="62" t="e">
        <f t="shared" si="8"/>
        <v>#REF!</v>
      </c>
    </row>
    <row r="20" spans="1:31" s="6" customFormat="1" ht="18" customHeight="1" x14ac:dyDescent="0.45">
      <c r="A20" s="26" t="s">
        <v>29</v>
      </c>
      <c r="B20" s="24" t="e">
        <f>input1!#REF!</f>
        <v>#REF!</v>
      </c>
      <c r="C20" s="30" t="e">
        <f>input1!#REF!</f>
        <v>#REF!</v>
      </c>
      <c r="D20" s="31" t="e">
        <f>input1!#REF!</f>
        <v>#REF!</v>
      </c>
      <c r="E20" s="32" t="e">
        <f>input1!#REF!</f>
        <v>#REF!</v>
      </c>
      <c r="F20" s="49" t="e">
        <f t="shared" si="0"/>
        <v>#REF!</v>
      </c>
      <c r="G20" s="50" t="e">
        <f>input1!#REF!</f>
        <v>#REF!</v>
      </c>
      <c r="H20" s="47" t="e">
        <f t="shared" si="1"/>
        <v>#REF!</v>
      </c>
      <c r="I20" s="52" t="e">
        <f>input1!#REF!</f>
        <v>#REF!</v>
      </c>
      <c r="J20" s="47" t="e">
        <f t="shared" si="2"/>
        <v>#REF!</v>
      </c>
      <c r="K20" s="50" t="e">
        <f>input1!#REF!</f>
        <v>#REF!</v>
      </c>
      <c r="L20" s="47" t="e">
        <f t="shared" si="3"/>
        <v>#REF!</v>
      </c>
      <c r="M20" s="52" t="e">
        <f>input1!#REF!</f>
        <v>#REF!</v>
      </c>
      <c r="N20" s="47" t="e">
        <f t="shared" si="4"/>
        <v>#REF!</v>
      </c>
      <c r="O20" s="50" t="e">
        <f>input1!#REF!</f>
        <v>#REF!</v>
      </c>
      <c r="P20" s="48" t="e">
        <f t="shared" si="5"/>
        <v>#REF!</v>
      </c>
      <c r="Q20" s="51" t="e">
        <f t="shared" si="6"/>
        <v>#REF!</v>
      </c>
      <c r="R20" s="68" t="e">
        <f t="shared" si="7"/>
        <v>#REF!</v>
      </c>
      <c r="S20" s="62" t="e">
        <f t="shared" si="8"/>
        <v>#REF!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6" customFormat="1" ht="18" customHeight="1" x14ac:dyDescent="0.45">
      <c r="A21" s="91" t="s">
        <v>30</v>
      </c>
      <c r="B21" s="24" t="e">
        <f>input1!#REF!</f>
        <v>#REF!</v>
      </c>
      <c r="C21" s="30" t="e">
        <f>input1!#REF!</f>
        <v>#REF!</v>
      </c>
      <c r="D21" s="31" t="e">
        <f>input1!#REF!</f>
        <v>#REF!</v>
      </c>
      <c r="E21" s="32" t="e">
        <f>input1!#REF!</f>
        <v>#REF!</v>
      </c>
      <c r="F21" s="49" t="e">
        <f t="shared" si="0"/>
        <v>#REF!</v>
      </c>
      <c r="G21" s="50" t="e">
        <f>input1!#REF!</f>
        <v>#REF!</v>
      </c>
      <c r="H21" s="47" t="e">
        <f t="shared" si="1"/>
        <v>#REF!</v>
      </c>
      <c r="I21" s="52" t="e">
        <f>input1!#REF!</f>
        <v>#REF!</v>
      </c>
      <c r="J21" s="47" t="e">
        <f t="shared" si="2"/>
        <v>#REF!</v>
      </c>
      <c r="K21" s="50" t="e">
        <f>input1!#REF!</f>
        <v>#REF!</v>
      </c>
      <c r="L21" s="47" t="e">
        <f t="shared" si="3"/>
        <v>#REF!</v>
      </c>
      <c r="M21" s="52" t="e">
        <f>input1!#REF!</f>
        <v>#REF!</v>
      </c>
      <c r="N21" s="47" t="e">
        <f t="shared" si="4"/>
        <v>#REF!</v>
      </c>
      <c r="O21" s="50" t="e">
        <f>input1!#REF!</f>
        <v>#REF!</v>
      </c>
      <c r="P21" s="48" t="e">
        <f t="shared" si="5"/>
        <v>#REF!</v>
      </c>
      <c r="Q21" s="51" t="e">
        <f t="shared" si="6"/>
        <v>#REF!</v>
      </c>
      <c r="R21" s="68" t="e">
        <f t="shared" si="7"/>
        <v>#REF!</v>
      </c>
      <c r="S21" s="62" t="e">
        <f t="shared" si="8"/>
        <v>#REF!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6" customFormat="1" ht="18" customHeight="1" x14ac:dyDescent="0.45">
      <c r="A22" s="92" t="s">
        <v>31</v>
      </c>
      <c r="B22" s="24" t="e">
        <f>input1!#REF!</f>
        <v>#REF!</v>
      </c>
      <c r="C22" s="30" t="e">
        <f>input1!#REF!</f>
        <v>#REF!</v>
      </c>
      <c r="D22" s="31" t="e">
        <f>input1!#REF!</f>
        <v>#REF!</v>
      </c>
      <c r="E22" s="32" t="e">
        <f>input1!#REF!</f>
        <v>#REF!</v>
      </c>
      <c r="F22" s="49" t="e">
        <f t="shared" si="0"/>
        <v>#REF!</v>
      </c>
      <c r="G22" s="50" t="e">
        <f>input1!#REF!</f>
        <v>#REF!</v>
      </c>
      <c r="H22" s="47" t="e">
        <f t="shared" si="1"/>
        <v>#REF!</v>
      </c>
      <c r="I22" s="52" t="e">
        <f>input1!#REF!</f>
        <v>#REF!</v>
      </c>
      <c r="J22" s="47" t="e">
        <f t="shared" si="2"/>
        <v>#REF!</v>
      </c>
      <c r="K22" s="50" t="e">
        <f>input1!#REF!</f>
        <v>#REF!</v>
      </c>
      <c r="L22" s="47" t="e">
        <f t="shared" si="3"/>
        <v>#REF!</v>
      </c>
      <c r="M22" s="52" t="e">
        <f>input1!#REF!</f>
        <v>#REF!</v>
      </c>
      <c r="N22" s="47" t="e">
        <f t="shared" si="4"/>
        <v>#REF!</v>
      </c>
      <c r="O22" s="50" t="e">
        <f>input1!#REF!</f>
        <v>#REF!</v>
      </c>
      <c r="P22" s="48" t="e">
        <f t="shared" si="5"/>
        <v>#REF!</v>
      </c>
      <c r="Q22" s="51" t="e">
        <f t="shared" si="6"/>
        <v>#REF!</v>
      </c>
      <c r="R22" s="68" t="e">
        <f t="shared" si="7"/>
        <v>#REF!</v>
      </c>
      <c r="S22" s="62" t="e">
        <f t="shared" si="8"/>
        <v>#REF!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6" customFormat="1" ht="18" customHeight="1" thickBot="1" x14ac:dyDescent="0.5">
      <c r="A23" s="93" t="s">
        <v>56</v>
      </c>
      <c r="B23" s="25" t="e">
        <f>input1!#REF!</f>
        <v>#REF!</v>
      </c>
      <c r="C23" s="53" t="e">
        <f>input1!#REF!</f>
        <v>#REF!</v>
      </c>
      <c r="D23" s="54" t="e">
        <f>input1!#REF!</f>
        <v>#REF!</v>
      </c>
      <c r="E23" s="55" t="e">
        <f>input1!#REF!</f>
        <v>#REF!</v>
      </c>
      <c r="F23" s="56" t="e">
        <f t="shared" si="0"/>
        <v>#REF!</v>
      </c>
      <c r="G23" s="57" t="e">
        <f>input1!#REF!</f>
        <v>#REF!</v>
      </c>
      <c r="H23" s="60" t="e">
        <f t="shared" si="1"/>
        <v>#REF!</v>
      </c>
      <c r="I23" s="59" t="e">
        <f>input1!#REF!</f>
        <v>#REF!</v>
      </c>
      <c r="J23" s="60" t="e">
        <f t="shared" si="2"/>
        <v>#REF!</v>
      </c>
      <c r="K23" s="57" t="e">
        <f>input1!#REF!</f>
        <v>#REF!</v>
      </c>
      <c r="L23" s="60" t="e">
        <f t="shared" si="3"/>
        <v>#REF!</v>
      </c>
      <c r="M23" s="59" t="e">
        <f>input1!#REF!</f>
        <v>#REF!</v>
      </c>
      <c r="N23" s="60" t="e">
        <f t="shared" si="4"/>
        <v>#REF!</v>
      </c>
      <c r="O23" s="57" t="e">
        <f>input1!#REF!</f>
        <v>#REF!</v>
      </c>
      <c r="P23" s="61" t="e">
        <f t="shared" si="5"/>
        <v>#REF!</v>
      </c>
      <c r="Q23" s="58" t="e">
        <f t="shared" si="6"/>
        <v>#REF!</v>
      </c>
      <c r="R23" s="69" t="e">
        <f t="shared" si="7"/>
        <v>#REF!</v>
      </c>
      <c r="S23" s="56" t="e">
        <f t="shared" si="8"/>
        <v>#REF!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6" customFormat="1" ht="18" customHeight="1" x14ac:dyDescent="0.45">
      <c r="A24" s="90" t="s">
        <v>57</v>
      </c>
      <c r="B24" s="24" t="e">
        <f>input1!#REF!</f>
        <v>#REF!</v>
      </c>
      <c r="C24" s="30" t="e">
        <f>input1!#REF!</f>
        <v>#REF!</v>
      </c>
      <c r="D24" s="31" t="e">
        <f>input1!#REF!</f>
        <v>#REF!</v>
      </c>
      <c r="E24" s="32" t="e">
        <f>input1!#REF!</f>
        <v>#REF!</v>
      </c>
      <c r="F24" s="62" t="e">
        <f t="shared" si="0"/>
        <v>#REF!</v>
      </c>
      <c r="G24" s="44" t="e">
        <f>input1!#REF!</f>
        <v>#REF!</v>
      </c>
      <c r="H24" s="47" t="e">
        <f t="shared" si="1"/>
        <v>#REF!</v>
      </c>
      <c r="I24" s="46" t="e">
        <f>input1!#REF!</f>
        <v>#REF!</v>
      </c>
      <c r="J24" s="47" t="e">
        <f t="shared" si="2"/>
        <v>#REF!</v>
      </c>
      <c r="K24" s="44" t="e">
        <f>input1!#REF!</f>
        <v>#REF!</v>
      </c>
      <c r="L24" s="47" t="e">
        <f t="shared" si="3"/>
        <v>#REF!</v>
      </c>
      <c r="M24" s="46" t="e">
        <f>input1!#REF!</f>
        <v>#REF!</v>
      </c>
      <c r="N24" s="47" t="e">
        <f t="shared" si="4"/>
        <v>#REF!</v>
      </c>
      <c r="O24" s="44" t="e">
        <f>input1!#REF!</f>
        <v>#REF!</v>
      </c>
      <c r="P24" s="48" t="e">
        <f t="shared" si="5"/>
        <v>#REF!</v>
      </c>
      <c r="Q24" s="45" t="e">
        <f t="shared" si="6"/>
        <v>#REF!</v>
      </c>
      <c r="R24" s="67" t="e">
        <f t="shared" si="7"/>
        <v>#REF!</v>
      </c>
      <c r="S24" s="62" t="e">
        <f t="shared" si="8"/>
        <v>#REF!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6" customFormat="1" ht="18" customHeight="1" x14ac:dyDescent="0.45">
      <c r="A25" s="26" t="s">
        <v>58</v>
      </c>
      <c r="B25" s="24" t="e">
        <f>input1!#REF!</f>
        <v>#REF!</v>
      </c>
      <c r="C25" s="30" t="e">
        <f>input1!#REF!</f>
        <v>#REF!</v>
      </c>
      <c r="D25" s="31" t="e">
        <f>input1!#REF!</f>
        <v>#REF!</v>
      </c>
      <c r="E25" s="32" t="e">
        <f>input1!#REF!</f>
        <v>#REF!</v>
      </c>
      <c r="F25" s="49" t="e">
        <f t="shared" si="0"/>
        <v>#REF!</v>
      </c>
      <c r="G25" s="50" t="e">
        <f>input1!#REF!</f>
        <v>#REF!</v>
      </c>
      <c r="H25" s="47" t="e">
        <f t="shared" si="1"/>
        <v>#REF!</v>
      </c>
      <c r="I25" s="52" t="e">
        <f>input1!#REF!</f>
        <v>#REF!</v>
      </c>
      <c r="J25" s="47" t="e">
        <f t="shared" si="2"/>
        <v>#REF!</v>
      </c>
      <c r="K25" s="50" t="e">
        <f>input1!#REF!</f>
        <v>#REF!</v>
      </c>
      <c r="L25" s="47" t="e">
        <f t="shared" si="3"/>
        <v>#REF!</v>
      </c>
      <c r="M25" s="52" t="e">
        <f>input1!#REF!</f>
        <v>#REF!</v>
      </c>
      <c r="N25" s="47" t="e">
        <f t="shared" si="4"/>
        <v>#REF!</v>
      </c>
      <c r="O25" s="50" t="e">
        <f>input1!#REF!</f>
        <v>#REF!</v>
      </c>
      <c r="P25" s="48" t="e">
        <f t="shared" si="5"/>
        <v>#REF!</v>
      </c>
      <c r="Q25" s="51" t="e">
        <f t="shared" si="6"/>
        <v>#REF!</v>
      </c>
      <c r="R25" s="68" t="e">
        <f t="shared" si="7"/>
        <v>#REF!</v>
      </c>
      <c r="S25" s="62" t="e">
        <f t="shared" si="8"/>
        <v>#REF!</v>
      </c>
    </row>
    <row r="26" spans="1:31" s="6" customFormat="1" ht="18" customHeight="1" x14ac:dyDescent="0.45">
      <c r="A26" s="91" t="s">
        <v>59</v>
      </c>
      <c r="B26" s="24" t="e">
        <f>input1!#REF!</f>
        <v>#REF!</v>
      </c>
      <c r="C26" s="30" t="e">
        <f>input1!#REF!</f>
        <v>#REF!</v>
      </c>
      <c r="D26" s="31" t="e">
        <f>input1!#REF!</f>
        <v>#REF!</v>
      </c>
      <c r="E26" s="32" t="e">
        <f>input1!#REF!</f>
        <v>#REF!</v>
      </c>
      <c r="F26" s="49" t="e">
        <f t="shared" si="0"/>
        <v>#REF!</v>
      </c>
      <c r="G26" s="50" t="e">
        <f>input1!#REF!</f>
        <v>#REF!</v>
      </c>
      <c r="H26" s="47" t="e">
        <f t="shared" si="1"/>
        <v>#REF!</v>
      </c>
      <c r="I26" s="52" t="e">
        <f>input1!#REF!</f>
        <v>#REF!</v>
      </c>
      <c r="J26" s="47" t="e">
        <f t="shared" si="2"/>
        <v>#REF!</v>
      </c>
      <c r="K26" s="50" t="e">
        <f>input1!#REF!</f>
        <v>#REF!</v>
      </c>
      <c r="L26" s="47" t="e">
        <f t="shared" si="3"/>
        <v>#REF!</v>
      </c>
      <c r="M26" s="52" t="e">
        <f>input1!#REF!</f>
        <v>#REF!</v>
      </c>
      <c r="N26" s="47" t="e">
        <f t="shared" si="4"/>
        <v>#REF!</v>
      </c>
      <c r="O26" s="50" t="e">
        <f>input1!#REF!</f>
        <v>#REF!</v>
      </c>
      <c r="P26" s="48" t="e">
        <f t="shared" si="5"/>
        <v>#REF!</v>
      </c>
      <c r="Q26" s="51" t="e">
        <f t="shared" si="6"/>
        <v>#REF!</v>
      </c>
      <c r="R26" s="68" t="e">
        <f t="shared" si="7"/>
        <v>#REF!</v>
      </c>
      <c r="S26" s="62" t="e">
        <f t="shared" si="8"/>
        <v>#REF!</v>
      </c>
    </row>
    <row r="27" spans="1:31" s="6" customFormat="1" ht="18" customHeight="1" x14ac:dyDescent="0.45">
      <c r="A27" s="92" t="s">
        <v>0</v>
      </c>
      <c r="B27" s="24" t="e">
        <f>input1!#REF!</f>
        <v>#REF!</v>
      </c>
      <c r="C27" s="30" t="e">
        <f>input1!#REF!</f>
        <v>#REF!</v>
      </c>
      <c r="D27" s="31" t="e">
        <f>input1!#REF!</f>
        <v>#REF!</v>
      </c>
      <c r="E27" s="32" t="e">
        <f>input1!#REF!</f>
        <v>#REF!</v>
      </c>
      <c r="F27" s="49" t="e">
        <f t="shared" si="0"/>
        <v>#REF!</v>
      </c>
      <c r="G27" s="50" t="e">
        <f>input1!#REF!</f>
        <v>#REF!</v>
      </c>
      <c r="H27" s="47" t="e">
        <f t="shared" si="1"/>
        <v>#REF!</v>
      </c>
      <c r="I27" s="52" t="e">
        <f>input1!#REF!</f>
        <v>#REF!</v>
      </c>
      <c r="J27" s="47" t="e">
        <f t="shared" si="2"/>
        <v>#REF!</v>
      </c>
      <c r="K27" s="50" t="e">
        <f>input1!#REF!</f>
        <v>#REF!</v>
      </c>
      <c r="L27" s="47" t="e">
        <f t="shared" si="3"/>
        <v>#REF!</v>
      </c>
      <c r="M27" s="52" t="e">
        <f>input1!#REF!</f>
        <v>#REF!</v>
      </c>
      <c r="N27" s="47" t="e">
        <f t="shared" si="4"/>
        <v>#REF!</v>
      </c>
      <c r="O27" s="50" t="e">
        <f>input1!#REF!</f>
        <v>#REF!</v>
      </c>
      <c r="P27" s="48" t="e">
        <f t="shared" si="5"/>
        <v>#REF!</v>
      </c>
      <c r="Q27" s="51" t="e">
        <f t="shared" si="6"/>
        <v>#REF!</v>
      </c>
      <c r="R27" s="68" t="e">
        <f t="shared" si="7"/>
        <v>#REF!</v>
      </c>
      <c r="S27" s="62" t="e">
        <f t="shared" si="8"/>
        <v>#REF!</v>
      </c>
    </row>
    <row r="28" spans="1:31" s="6" customFormat="1" ht="18" customHeight="1" thickBot="1" x14ac:dyDescent="0.5">
      <c r="A28" s="93" t="s">
        <v>1</v>
      </c>
      <c r="B28" s="25" t="e">
        <f>input1!#REF!</f>
        <v>#REF!</v>
      </c>
      <c r="C28" s="53" t="e">
        <f>input1!#REF!</f>
        <v>#REF!</v>
      </c>
      <c r="D28" s="54" t="e">
        <f>input1!#REF!</f>
        <v>#REF!</v>
      </c>
      <c r="E28" s="55" t="e">
        <f>input1!#REF!</f>
        <v>#REF!</v>
      </c>
      <c r="F28" s="56" t="e">
        <f t="shared" si="0"/>
        <v>#REF!</v>
      </c>
      <c r="G28" s="57" t="e">
        <f>input1!#REF!</f>
        <v>#REF!</v>
      </c>
      <c r="H28" s="60" t="e">
        <f t="shared" si="1"/>
        <v>#REF!</v>
      </c>
      <c r="I28" s="59" t="e">
        <f>input1!#REF!</f>
        <v>#REF!</v>
      </c>
      <c r="J28" s="60" t="e">
        <f t="shared" si="2"/>
        <v>#REF!</v>
      </c>
      <c r="K28" s="57" t="e">
        <f>input1!#REF!</f>
        <v>#REF!</v>
      </c>
      <c r="L28" s="60" t="e">
        <f t="shared" si="3"/>
        <v>#REF!</v>
      </c>
      <c r="M28" s="59" t="e">
        <f>input1!#REF!</f>
        <v>#REF!</v>
      </c>
      <c r="N28" s="60" t="e">
        <f t="shared" si="4"/>
        <v>#REF!</v>
      </c>
      <c r="O28" s="57" t="e">
        <f>input1!#REF!</f>
        <v>#REF!</v>
      </c>
      <c r="P28" s="61" t="e">
        <f t="shared" si="5"/>
        <v>#REF!</v>
      </c>
      <c r="Q28" s="58" t="e">
        <f t="shared" si="6"/>
        <v>#REF!</v>
      </c>
      <c r="R28" s="69" t="e">
        <f t="shared" si="7"/>
        <v>#REF!</v>
      </c>
      <c r="S28" s="56" t="e">
        <f t="shared" si="8"/>
        <v>#REF!</v>
      </c>
    </row>
    <row r="29" spans="1:31" s="6" customFormat="1" ht="18" customHeight="1" x14ac:dyDescent="0.45">
      <c r="A29" s="90" t="s">
        <v>2</v>
      </c>
      <c r="B29" s="24" t="e">
        <f>input1!#REF!</f>
        <v>#REF!</v>
      </c>
      <c r="C29" s="30" t="e">
        <f>input1!#REF!</f>
        <v>#REF!</v>
      </c>
      <c r="D29" s="31" t="e">
        <f>input1!#REF!</f>
        <v>#REF!</v>
      </c>
      <c r="E29" s="32" t="e">
        <f>input1!#REF!</f>
        <v>#REF!</v>
      </c>
      <c r="F29" s="62" t="e">
        <f t="shared" si="0"/>
        <v>#REF!</v>
      </c>
      <c r="G29" s="44" t="e">
        <f>input1!#REF!</f>
        <v>#REF!</v>
      </c>
      <c r="H29" s="47" t="e">
        <f t="shared" si="1"/>
        <v>#REF!</v>
      </c>
      <c r="I29" s="46" t="e">
        <f>input1!#REF!</f>
        <v>#REF!</v>
      </c>
      <c r="J29" s="47" t="e">
        <f t="shared" si="2"/>
        <v>#REF!</v>
      </c>
      <c r="K29" s="44" t="e">
        <f>input1!#REF!</f>
        <v>#REF!</v>
      </c>
      <c r="L29" s="47" t="e">
        <f t="shared" si="3"/>
        <v>#REF!</v>
      </c>
      <c r="M29" s="46" t="e">
        <f>input1!#REF!</f>
        <v>#REF!</v>
      </c>
      <c r="N29" s="47" t="e">
        <f t="shared" si="4"/>
        <v>#REF!</v>
      </c>
      <c r="O29" s="44" t="e">
        <f>input1!#REF!</f>
        <v>#REF!</v>
      </c>
      <c r="P29" s="48" t="e">
        <f t="shared" si="5"/>
        <v>#REF!</v>
      </c>
      <c r="Q29" s="45" t="e">
        <f t="shared" si="6"/>
        <v>#REF!</v>
      </c>
      <c r="R29" s="67" t="e">
        <f t="shared" si="7"/>
        <v>#REF!</v>
      </c>
      <c r="S29" s="62" t="e">
        <f t="shared" si="8"/>
        <v>#REF!</v>
      </c>
    </row>
    <row r="30" spans="1:31" s="6" customFormat="1" ht="18" customHeight="1" x14ac:dyDescent="0.45">
      <c r="A30" s="26" t="s">
        <v>3</v>
      </c>
      <c r="B30" s="24" t="e">
        <f>input1!#REF!</f>
        <v>#REF!</v>
      </c>
      <c r="C30" s="30" t="e">
        <f>input1!#REF!</f>
        <v>#REF!</v>
      </c>
      <c r="D30" s="31" t="e">
        <f>input1!#REF!</f>
        <v>#REF!</v>
      </c>
      <c r="E30" s="32" t="e">
        <f>input1!#REF!</f>
        <v>#REF!</v>
      </c>
      <c r="F30" s="49" t="e">
        <f t="shared" si="0"/>
        <v>#REF!</v>
      </c>
      <c r="G30" s="50" t="e">
        <f>input1!#REF!</f>
        <v>#REF!</v>
      </c>
      <c r="H30" s="47" t="e">
        <f t="shared" si="1"/>
        <v>#REF!</v>
      </c>
      <c r="I30" s="52" t="e">
        <f>input1!#REF!</f>
        <v>#REF!</v>
      </c>
      <c r="J30" s="47" t="e">
        <f t="shared" si="2"/>
        <v>#REF!</v>
      </c>
      <c r="K30" s="50" t="e">
        <f>input1!#REF!</f>
        <v>#REF!</v>
      </c>
      <c r="L30" s="47" t="e">
        <f t="shared" si="3"/>
        <v>#REF!</v>
      </c>
      <c r="M30" s="52" t="e">
        <f>input1!#REF!</f>
        <v>#REF!</v>
      </c>
      <c r="N30" s="47" t="e">
        <f t="shared" si="4"/>
        <v>#REF!</v>
      </c>
      <c r="O30" s="50" t="e">
        <f>input1!#REF!</f>
        <v>#REF!</v>
      </c>
      <c r="P30" s="48" t="e">
        <f t="shared" si="5"/>
        <v>#REF!</v>
      </c>
      <c r="Q30" s="51" t="e">
        <f t="shared" si="6"/>
        <v>#REF!</v>
      </c>
      <c r="R30" s="68" t="e">
        <f t="shared" si="7"/>
        <v>#REF!</v>
      </c>
      <c r="S30" s="62" t="e">
        <f t="shared" si="8"/>
        <v>#REF!</v>
      </c>
    </row>
    <row r="31" spans="1:31" s="6" customFormat="1" ht="18" customHeight="1" x14ac:dyDescent="0.45">
      <c r="A31" s="91" t="s">
        <v>4</v>
      </c>
      <c r="B31" s="24" t="e">
        <f>input1!#REF!</f>
        <v>#REF!</v>
      </c>
      <c r="C31" s="30" t="e">
        <f>input1!#REF!</f>
        <v>#REF!</v>
      </c>
      <c r="D31" s="31" t="e">
        <f>input1!#REF!</f>
        <v>#REF!</v>
      </c>
      <c r="E31" s="32" t="e">
        <f>input1!#REF!</f>
        <v>#REF!</v>
      </c>
      <c r="F31" s="49" t="e">
        <f t="shared" si="0"/>
        <v>#REF!</v>
      </c>
      <c r="G31" s="50" t="e">
        <f>input1!#REF!</f>
        <v>#REF!</v>
      </c>
      <c r="H31" s="47" t="e">
        <f t="shared" si="1"/>
        <v>#REF!</v>
      </c>
      <c r="I31" s="52" t="e">
        <f>input1!#REF!</f>
        <v>#REF!</v>
      </c>
      <c r="J31" s="47" t="e">
        <f t="shared" si="2"/>
        <v>#REF!</v>
      </c>
      <c r="K31" s="50" t="e">
        <f>input1!#REF!</f>
        <v>#REF!</v>
      </c>
      <c r="L31" s="47" t="e">
        <f t="shared" si="3"/>
        <v>#REF!</v>
      </c>
      <c r="M31" s="52" t="e">
        <f>input1!#REF!</f>
        <v>#REF!</v>
      </c>
      <c r="N31" s="47" t="e">
        <f t="shared" si="4"/>
        <v>#REF!</v>
      </c>
      <c r="O31" s="50" t="e">
        <f>input1!#REF!</f>
        <v>#REF!</v>
      </c>
      <c r="P31" s="48" t="e">
        <f t="shared" si="5"/>
        <v>#REF!</v>
      </c>
      <c r="Q31" s="51" t="e">
        <f t="shared" si="6"/>
        <v>#REF!</v>
      </c>
      <c r="R31" s="68" t="e">
        <f t="shared" si="7"/>
        <v>#REF!</v>
      </c>
      <c r="S31" s="62" t="e">
        <f t="shared" si="8"/>
        <v>#REF!</v>
      </c>
    </row>
    <row r="32" spans="1:31" s="6" customFormat="1" ht="18" customHeight="1" x14ac:dyDescent="0.45">
      <c r="A32" s="92" t="s">
        <v>5</v>
      </c>
      <c r="B32" s="24" t="e">
        <f>input1!#REF!</f>
        <v>#REF!</v>
      </c>
      <c r="C32" s="30" t="e">
        <f>input1!#REF!</f>
        <v>#REF!</v>
      </c>
      <c r="D32" s="31" t="e">
        <f>input1!#REF!</f>
        <v>#REF!</v>
      </c>
      <c r="E32" s="32" t="e">
        <f>input1!#REF!</f>
        <v>#REF!</v>
      </c>
      <c r="F32" s="49" t="e">
        <f t="shared" si="0"/>
        <v>#REF!</v>
      </c>
      <c r="G32" s="50" t="e">
        <f>input1!#REF!</f>
        <v>#REF!</v>
      </c>
      <c r="H32" s="47" t="e">
        <f t="shared" si="1"/>
        <v>#REF!</v>
      </c>
      <c r="I32" s="52" t="e">
        <f>input1!#REF!</f>
        <v>#REF!</v>
      </c>
      <c r="J32" s="47" t="e">
        <f t="shared" si="2"/>
        <v>#REF!</v>
      </c>
      <c r="K32" s="50" t="e">
        <f>input1!#REF!</f>
        <v>#REF!</v>
      </c>
      <c r="L32" s="47" t="e">
        <f t="shared" si="3"/>
        <v>#REF!</v>
      </c>
      <c r="M32" s="52" t="e">
        <f>input1!#REF!</f>
        <v>#REF!</v>
      </c>
      <c r="N32" s="47" t="e">
        <f t="shared" si="4"/>
        <v>#REF!</v>
      </c>
      <c r="O32" s="50" t="e">
        <f>input1!#REF!</f>
        <v>#REF!</v>
      </c>
      <c r="P32" s="48" t="e">
        <f t="shared" si="5"/>
        <v>#REF!</v>
      </c>
      <c r="Q32" s="51" t="e">
        <f t="shared" si="6"/>
        <v>#REF!</v>
      </c>
      <c r="R32" s="68" t="e">
        <f t="shared" si="7"/>
        <v>#REF!</v>
      </c>
      <c r="S32" s="62" t="e">
        <f t="shared" si="8"/>
        <v>#REF!</v>
      </c>
    </row>
    <row r="33" spans="1:19" s="6" customFormat="1" ht="18" customHeight="1" thickBot="1" x14ac:dyDescent="0.5">
      <c r="A33" s="93" t="s">
        <v>6</v>
      </c>
      <c r="B33" s="25" t="e">
        <f>input1!#REF!</f>
        <v>#REF!</v>
      </c>
      <c r="C33" s="53" t="e">
        <f>input1!#REF!</f>
        <v>#REF!</v>
      </c>
      <c r="D33" s="54" t="e">
        <f>input1!#REF!</f>
        <v>#REF!</v>
      </c>
      <c r="E33" s="55" t="e">
        <f>input1!#REF!</f>
        <v>#REF!</v>
      </c>
      <c r="F33" s="56" t="e">
        <f t="shared" si="0"/>
        <v>#REF!</v>
      </c>
      <c r="G33" s="57" t="e">
        <f>input1!#REF!</f>
        <v>#REF!</v>
      </c>
      <c r="H33" s="60" t="e">
        <f t="shared" si="1"/>
        <v>#REF!</v>
      </c>
      <c r="I33" s="59" t="e">
        <f>input1!#REF!</f>
        <v>#REF!</v>
      </c>
      <c r="J33" s="60" t="e">
        <f t="shared" si="2"/>
        <v>#REF!</v>
      </c>
      <c r="K33" s="57" t="e">
        <f>input1!#REF!</f>
        <v>#REF!</v>
      </c>
      <c r="L33" s="60" t="e">
        <f t="shared" si="3"/>
        <v>#REF!</v>
      </c>
      <c r="M33" s="59" t="e">
        <f>input1!#REF!</f>
        <v>#REF!</v>
      </c>
      <c r="N33" s="60" t="e">
        <f t="shared" si="4"/>
        <v>#REF!</v>
      </c>
      <c r="O33" s="57" t="e">
        <f>input1!#REF!</f>
        <v>#REF!</v>
      </c>
      <c r="P33" s="61" t="e">
        <f t="shared" si="5"/>
        <v>#REF!</v>
      </c>
      <c r="Q33" s="58" t="e">
        <f t="shared" si="6"/>
        <v>#REF!</v>
      </c>
      <c r="R33" s="69" t="e">
        <f t="shared" si="7"/>
        <v>#REF!</v>
      </c>
      <c r="S33" s="56" t="e">
        <f t="shared" si="8"/>
        <v>#REF!</v>
      </c>
    </row>
    <row r="34" spans="1:19" s="6" customFormat="1" ht="18" customHeight="1" x14ac:dyDescent="0.45">
      <c r="A34" s="90" t="s">
        <v>7</v>
      </c>
      <c r="B34" s="24" t="e">
        <f>input1!#REF!</f>
        <v>#REF!</v>
      </c>
      <c r="C34" s="30" t="e">
        <f>input1!#REF!</f>
        <v>#REF!</v>
      </c>
      <c r="D34" s="31" t="e">
        <f>input1!#REF!</f>
        <v>#REF!</v>
      </c>
      <c r="E34" s="32" t="e">
        <f>input1!#REF!</f>
        <v>#REF!</v>
      </c>
      <c r="F34" s="62" t="e">
        <f t="shared" si="0"/>
        <v>#REF!</v>
      </c>
      <c r="G34" s="44" t="e">
        <f>input1!#REF!</f>
        <v>#REF!</v>
      </c>
      <c r="H34" s="47" t="e">
        <f t="shared" si="1"/>
        <v>#REF!</v>
      </c>
      <c r="I34" s="46" t="e">
        <f>input1!#REF!</f>
        <v>#REF!</v>
      </c>
      <c r="J34" s="47" t="e">
        <f t="shared" si="2"/>
        <v>#REF!</v>
      </c>
      <c r="K34" s="44" t="e">
        <f>input1!#REF!</f>
        <v>#REF!</v>
      </c>
      <c r="L34" s="47" t="e">
        <f t="shared" si="3"/>
        <v>#REF!</v>
      </c>
      <c r="M34" s="46" t="e">
        <f>input1!#REF!</f>
        <v>#REF!</v>
      </c>
      <c r="N34" s="47" t="e">
        <f t="shared" si="4"/>
        <v>#REF!</v>
      </c>
      <c r="O34" s="44" t="e">
        <f>input1!#REF!</f>
        <v>#REF!</v>
      </c>
      <c r="P34" s="48" t="e">
        <f t="shared" si="5"/>
        <v>#REF!</v>
      </c>
      <c r="Q34" s="45" t="e">
        <f t="shared" si="6"/>
        <v>#REF!</v>
      </c>
      <c r="R34" s="67" t="e">
        <f t="shared" si="7"/>
        <v>#REF!</v>
      </c>
      <c r="S34" s="62" t="e">
        <f t="shared" si="8"/>
        <v>#REF!</v>
      </c>
    </row>
    <row r="35" spans="1:19" s="6" customFormat="1" ht="18" customHeight="1" x14ac:dyDescent="0.45">
      <c r="A35" s="26" t="s">
        <v>8</v>
      </c>
      <c r="B35" s="24" t="e">
        <f>input1!#REF!</f>
        <v>#REF!</v>
      </c>
      <c r="C35" s="30" t="e">
        <f>input1!#REF!</f>
        <v>#REF!</v>
      </c>
      <c r="D35" s="31" t="e">
        <f>input1!#REF!</f>
        <v>#REF!</v>
      </c>
      <c r="E35" s="32" t="e">
        <f>input1!#REF!</f>
        <v>#REF!</v>
      </c>
      <c r="F35" s="49" t="e">
        <f t="shared" si="0"/>
        <v>#REF!</v>
      </c>
      <c r="G35" s="50" t="e">
        <f>input1!#REF!</f>
        <v>#REF!</v>
      </c>
      <c r="H35" s="47" t="e">
        <f t="shared" si="1"/>
        <v>#REF!</v>
      </c>
      <c r="I35" s="52" t="e">
        <f>input1!#REF!</f>
        <v>#REF!</v>
      </c>
      <c r="J35" s="47" t="e">
        <f t="shared" si="2"/>
        <v>#REF!</v>
      </c>
      <c r="K35" s="50" t="e">
        <f>input1!#REF!</f>
        <v>#REF!</v>
      </c>
      <c r="L35" s="47" t="e">
        <f t="shared" si="3"/>
        <v>#REF!</v>
      </c>
      <c r="M35" s="52" t="e">
        <f>input1!#REF!</f>
        <v>#REF!</v>
      </c>
      <c r="N35" s="47" t="e">
        <f t="shared" si="4"/>
        <v>#REF!</v>
      </c>
      <c r="O35" s="50" t="e">
        <f>input1!#REF!</f>
        <v>#REF!</v>
      </c>
      <c r="P35" s="48" t="e">
        <f t="shared" si="5"/>
        <v>#REF!</v>
      </c>
      <c r="Q35" s="51" t="e">
        <f t="shared" si="6"/>
        <v>#REF!</v>
      </c>
      <c r="R35" s="68" t="e">
        <f t="shared" si="7"/>
        <v>#REF!</v>
      </c>
      <c r="S35" s="62" t="e">
        <f t="shared" si="8"/>
        <v>#REF!</v>
      </c>
    </row>
    <row r="36" spans="1:19" s="6" customFormat="1" ht="18" customHeight="1" x14ac:dyDescent="0.45">
      <c r="A36" s="91" t="s">
        <v>9</v>
      </c>
      <c r="B36" s="24" t="e">
        <f>input1!#REF!</f>
        <v>#REF!</v>
      </c>
      <c r="C36" s="30" t="e">
        <f>input1!#REF!</f>
        <v>#REF!</v>
      </c>
      <c r="D36" s="31" t="e">
        <f>input1!#REF!</f>
        <v>#REF!</v>
      </c>
      <c r="E36" s="32" t="e">
        <f>input1!#REF!</f>
        <v>#REF!</v>
      </c>
      <c r="F36" s="49" t="e">
        <f t="shared" si="0"/>
        <v>#REF!</v>
      </c>
      <c r="G36" s="50" t="e">
        <f>input1!#REF!</f>
        <v>#REF!</v>
      </c>
      <c r="H36" s="47" t="e">
        <f t="shared" si="1"/>
        <v>#REF!</v>
      </c>
      <c r="I36" s="52" t="e">
        <f>input1!#REF!</f>
        <v>#REF!</v>
      </c>
      <c r="J36" s="47" t="e">
        <f t="shared" si="2"/>
        <v>#REF!</v>
      </c>
      <c r="K36" s="50" t="e">
        <f>input1!#REF!</f>
        <v>#REF!</v>
      </c>
      <c r="L36" s="47" t="e">
        <f t="shared" si="3"/>
        <v>#REF!</v>
      </c>
      <c r="M36" s="52" t="e">
        <f>input1!#REF!</f>
        <v>#REF!</v>
      </c>
      <c r="N36" s="47" t="e">
        <f t="shared" si="4"/>
        <v>#REF!</v>
      </c>
      <c r="O36" s="50" t="e">
        <f>input1!#REF!</f>
        <v>#REF!</v>
      </c>
      <c r="P36" s="48" t="e">
        <f t="shared" si="5"/>
        <v>#REF!</v>
      </c>
      <c r="Q36" s="51" t="e">
        <f t="shared" si="6"/>
        <v>#REF!</v>
      </c>
      <c r="R36" s="68" t="e">
        <f t="shared" si="7"/>
        <v>#REF!</v>
      </c>
      <c r="S36" s="62" t="e">
        <f t="shared" si="8"/>
        <v>#REF!</v>
      </c>
    </row>
    <row r="37" spans="1:19" s="6" customFormat="1" ht="18" customHeight="1" x14ac:dyDescent="0.45">
      <c r="A37" s="92" t="s">
        <v>10</v>
      </c>
      <c r="B37" s="24" t="e">
        <f>input1!#REF!</f>
        <v>#REF!</v>
      </c>
      <c r="C37" s="30" t="e">
        <f>input1!#REF!</f>
        <v>#REF!</v>
      </c>
      <c r="D37" s="31" t="e">
        <f>input1!#REF!</f>
        <v>#REF!</v>
      </c>
      <c r="E37" s="32" t="e">
        <f>input1!#REF!</f>
        <v>#REF!</v>
      </c>
      <c r="F37" s="49" t="e">
        <f t="shared" si="0"/>
        <v>#REF!</v>
      </c>
      <c r="G37" s="50" t="e">
        <f>input1!#REF!</f>
        <v>#REF!</v>
      </c>
      <c r="H37" s="47" t="e">
        <f t="shared" si="1"/>
        <v>#REF!</v>
      </c>
      <c r="I37" s="52" t="e">
        <f>input1!#REF!</f>
        <v>#REF!</v>
      </c>
      <c r="J37" s="47" t="e">
        <f t="shared" si="2"/>
        <v>#REF!</v>
      </c>
      <c r="K37" s="50" t="e">
        <f>input1!#REF!</f>
        <v>#REF!</v>
      </c>
      <c r="L37" s="47" t="e">
        <f t="shared" si="3"/>
        <v>#REF!</v>
      </c>
      <c r="M37" s="52" t="e">
        <f>input1!#REF!</f>
        <v>#REF!</v>
      </c>
      <c r="N37" s="47" t="e">
        <f t="shared" si="4"/>
        <v>#REF!</v>
      </c>
      <c r="O37" s="50" t="e">
        <f>input1!#REF!</f>
        <v>#REF!</v>
      </c>
      <c r="P37" s="48" t="e">
        <f t="shared" si="5"/>
        <v>#REF!</v>
      </c>
      <c r="Q37" s="51" t="e">
        <f t="shared" si="6"/>
        <v>#REF!</v>
      </c>
      <c r="R37" s="68" t="e">
        <f t="shared" si="7"/>
        <v>#REF!</v>
      </c>
      <c r="S37" s="62" t="e">
        <f t="shared" si="8"/>
        <v>#REF!</v>
      </c>
    </row>
    <row r="38" spans="1:19" s="6" customFormat="1" ht="18" customHeight="1" thickBot="1" x14ac:dyDescent="0.5">
      <c r="A38" s="93" t="s">
        <v>11</v>
      </c>
      <c r="B38" s="25" t="e">
        <f>input1!#REF!</f>
        <v>#REF!</v>
      </c>
      <c r="C38" s="53" t="e">
        <f>input1!#REF!</f>
        <v>#REF!</v>
      </c>
      <c r="D38" s="54" t="e">
        <f>input1!#REF!</f>
        <v>#REF!</v>
      </c>
      <c r="E38" s="55" t="e">
        <f>input1!#REF!</f>
        <v>#REF!</v>
      </c>
      <c r="F38" s="56" t="e">
        <f t="shared" si="0"/>
        <v>#REF!</v>
      </c>
      <c r="G38" s="57" t="e">
        <f>input1!#REF!</f>
        <v>#REF!</v>
      </c>
      <c r="H38" s="60" t="e">
        <f t="shared" si="1"/>
        <v>#REF!</v>
      </c>
      <c r="I38" s="59" t="e">
        <f>input1!#REF!</f>
        <v>#REF!</v>
      </c>
      <c r="J38" s="60" t="e">
        <f t="shared" si="2"/>
        <v>#REF!</v>
      </c>
      <c r="K38" s="57" t="e">
        <f>input1!#REF!</f>
        <v>#REF!</v>
      </c>
      <c r="L38" s="60" t="e">
        <f t="shared" si="3"/>
        <v>#REF!</v>
      </c>
      <c r="M38" s="59" t="e">
        <f>input1!#REF!</f>
        <v>#REF!</v>
      </c>
      <c r="N38" s="60" t="e">
        <f t="shared" si="4"/>
        <v>#REF!</v>
      </c>
      <c r="O38" s="57" t="e">
        <f>input1!#REF!</f>
        <v>#REF!</v>
      </c>
      <c r="P38" s="61" t="e">
        <f t="shared" si="5"/>
        <v>#REF!</v>
      </c>
      <c r="Q38" s="58" t="e">
        <f t="shared" si="6"/>
        <v>#REF!</v>
      </c>
      <c r="R38" s="69" t="e">
        <f t="shared" si="7"/>
        <v>#REF!</v>
      </c>
      <c r="S38" s="56" t="e">
        <f t="shared" si="8"/>
        <v>#REF!</v>
      </c>
    </row>
    <row r="39" spans="1:19" s="6" customFormat="1" ht="18" customHeight="1" x14ac:dyDescent="0.45">
      <c r="A39" s="90" t="s">
        <v>12</v>
      </c>
      <c r="B39" s="24" t="e">
        <f>input1!#REF!</f>
        <v>#REF!</v>
      </c>
      <c r="C39" s="30" t="e">
        <f>input1!#REF!</f>
        <v>#REF!</v>
      </c>
      <c r="D39" s="31" t="e">
        <f>input1!#REF!</f>
        <v>#REF!</v>
      </c>
      <c r="E39" s="32" t="e">
        <f>input1!#REF!</f>
        <v>#REF!</v>
      </c>
      <c r="F39" s="62" t="e">
        <f t="shared" si="0"/>
        <v>#REF!</v>
      </c>
      <c r="G39" s="44" t="e">
        <f>input1!#REF!</f>
        <v>#REF!</v>
      </c>
      <c r="H39" s="47" t="e">
        <f t="shared" si="1"/>
        <v>#REF!</v>
      </c>
      <c r="I39" s="46" t="e">
        <f>input1!#REF!</f>
        <v>#REF!</v>
      </c>
      <c r="J39" s="47" t="e">
        <f t="shared" si="2"/>
        <v>#REF!</v>
      </c>
      <c r="K39" s="44" t="e">
        <f>input1!#REF!</f>
        <v>#REF!</v>
      </c>
      <c r="L39" s="47" t="e">
        <f t="shared" si="3"/>
        <v>#REF!</v>
      </c>
      <c r="M39" s="46" t="e">
        <f>input1!#REF!</f>
        <v>#REF!</v>
      </c>
      <c r="N39" s="47" t="e">
        <f t="shared" si="4"/>
        <v>#REF!</v>
      </c>
      <c r="O39" s="44" t="e">
        <f>input1!#REF!</f>
        <v>#REF!</v>
      </c>
      <c r="P39" s="48" t="e">
        <f t="shared" si="5"/>
        <v>#REF!</v>
      </c>
      <c r="Q39" s="45" t="e">
        <f t="shared" si="6"/>
        <v>#REF!</v>
      </c>
      <c r="R39" s="67" t="e">
        <f t="shared" si="7"/>
        <v>#REF!</v>
      </c>
      <c r="S39" s="62" t="e">
        <f t="shared" si="8"/>
        <v>#REF!</v>
      </c>
    </row>
    <row r="40" spans="1:19" s="6" customFormat="1" ht="18" customHeight="1" x14ac:dyDescent="0.45">
      <c r="A40" s="26" t="s">
        <v>13</v>
      </c>
      <c r="B40" s="24" t="e">
        <f>input1!#REF!</f>
        <v>#REF!</v>
      </c>
      <c r="C40" s="30" t="e">
        <f>input1!#REF!</f>
        <v>#REF!</v>
      </c>
      <c r="D40" s="31" t="e">
        <f>input1!#REF!</f>
        <v>#REF!</v>
      </c>
      <c r="E40" s="32" t="e">
        <f>input1!#REF!</f>
        <v>#REF!</v>
      </c>
      <c r="F40" s="49" t="e">
        <f t="shared" si="0"/>
        <v>#REF!</v>
      </c>
      <c r="G40" s="50" t="e">
        <f>input1!#REF!</f>
        <v>#REF!</v>
      </c>
      <c r="H40" s="47" t="e">
        <f t="shared" si="1"/>
        <v>#REF!</v>
      </c>
      <c r="I40" s="52" t="e">
        <f>input1!#REF!</f>
        <v>#REF!</v>
      </c>
      <c r="J40" s="47" t="e">
        <f t="shared" si="2"/>
        <v>#REF!</v>
      </c>
      <c r="K40" s="50" t="e">
        <f>input1!#REF!</f>
        <v>#REF!</v>
      </c>
      <c r="L40" s="47" t="e">
        <f t="shared" si="3"/>
        <v>#REF!</v>
      </c>
      <c r="M40" s="52" t="e">
        <f>input1!#REF!</f>
        <v>#REF!</v>
      </c>
      <c r="N40" s="47" t="e">
        <f t="shared" si="4"/>
        <v>#REF!</v>
      </c>
      <c r="O40" s="50" t="e">
        <f>input1!#REF!</f>
        <v>#REF!</v>
      </c>
      <c r="P40" s="48" t="e">
        <f t="shared" si="5"/>
        <v>#REF!</v>
      </c>
      <c r="Q40" s="51" t="e">
        <f t="shared" si="6"/>
        <v>#REF!</v>
      </c>
      <c r="R40" s="68" t="e">
        <f t="shared" si="7"/>
        <v>#REF!</v>
      </c>
      <c r="S40" s="62" t="e">
        <f t="shared" si="8"/>
        <v>#REF!</v>
      </c>
    </row>
    <row r="41" spans="1:19" s="6" customFormat="1" ht="18" customHeight="1" x14ac:dyDescent="0.45">
      <c r="A41" s="91" t="s">
        <v>14</v>
      </c>
      <c r="B41" s="24" t="e">
        <f>input1!#REF!</f>
        <v>#REF!</v>
      </c>
      <c r="C41" s="30" t="e">
        <f>input1!#REF!</f>
        <v>#REF!</v>
      </c>
      <c r="D41" s="31" t="e">
        <f>input1!#REF!</f>
        <v>#REF!</v>
      </c>
      <c r="E41" s="32" t="e">
        <f>input1!#REF!</f>
        <v>#REF!</v>
      </c>
      <c r="F41" s="49" t="e">
        <f t="shared" si="0"/>
        <v>#REF!</v>
      </c>
      <c r="G41" s="50" t="e">
        <f>input1!#REF!</f>
        <v>#REF!</v>
      </c>
      <c r="H41" s="47" t="e">
        <f t="shared" si="1"/>
        <v>#REF!</v>
      </c>
      <c r="I41" s="52" t="e">
        <f>input1!#REF!</f>
        <v>#REF!</v>
      </c>
      <c r="J41" s="47" t="e">
        <f t="shared" si="2"/>
        <v>#REF!</v>
      </c>
      <c r="K41" s="50" t="e">
        <f>input1!#REF!</f>
        <v>#REF!</v>
      </c>
      <c r="L41" s="47" t="e">
        <f t="shared" si="3"/>
        <v>#REF!</v>
      </c>
      <c r="M41" s="52" t="e">
        <f>input1!#REF!</f>
        <v>#REF!</v>
      </c>
      <c r="N41" s="47" t="e">
        <f t="shared" si="4"/>
        <v>#REF!</v>
      </c>
      <c r="O41" s="50" t="e">
        <f>input1!#REF!</f>
        <v>#REF!</v>
      </c>
      <c r="P41" s="48" t="e">
        <f t="shared" si="5"/>
        <v>#REF!</v>
      </c>
      <c r="Q41" s="51" t="e">
        <f t="shared" si="6"/>
        <v>#REF!</v>
      </c>
      <c r="R41" s="68" t="e">
        <f t="shared" si="7"/>
        <v>#REF!</v>
      </c>
      <c r="S41" s="62" t="e">
        <f t="shared" si="8"/>
        <v>#REF!</v>
      </c>
    </row>
    <row r="42" spans="1:19" s="6" customFormat="1" ht="18" customHeight="1" x14ac:dyDescent="0.45">
      <c r="A42" s="92" t="s">
        <v>15</v>
      </c>
      <c r="B42" s="24" t="e">
        <f>input1!#REF!</f>
        <v>#REF!</v>
      </c>
      <c r="C42" s="30" t="e">
        <f>input1!#REF!</f>
        <v>#REF!</v>
      </c>
      <c r="D42" s="31" t="e">
        <f>input1!#REF!</f>
        <v>#REF!</v>
      </c>
      <c r="E42" s="32" t="e">
        <f>input1!#REF!</f>
        <v>#REF!</v>
      </c>
      <c r="F42" s="49" t="e">
        <f t="shared" si="0"/>
        <v>#REF!</v>
      </c>
      <c r="G42" s="50" t="e">
        <f>input1!#REF!</f>
        <v>#REF!</v>
      </c>
      <c r="H42" s="47" t="e">
        <f t="shared" si="1"/>
        <v>#REF!</v>
      </c>
      <c r="I42" s="52" t="e">
        <f>input1!#REF!</f>
        <v>#REF!</v>
      </c>
      <c r="J42" s="47" t="e">
        <f t="shared" si="2"/>
        <v>#REF!</v>
      </c>
      <c r="K42" s="50" t="e">
        <f>input1!#REF!</f>
        <v>#REF!</v>
      </c>
      <c r="L42" s="47" t="e">
        <f t="shared" si="3"/>
        <v>#REF!</v>
      </c>
      <c r="M42" s="52" t="e">
        <f>input1!#REF!</f>
        <v>#REF!</v>
      </c>
      <c r="N42" s="47" t="e">
        <f t="shared" si="4"/>
        <v>#REF!</v>
      </c>
      <c r="O42" s="50" t="e">
        <f>input1!#REF!</f>
        <v>#REF!</v>
      </c>
      <c r="P42" s="48" t="e">
        <f t="shared" si="5"/>
        <v>#REF!</v>
      </c>
      <c r="Q42" s="51" t="e">
        <f t="shared" si="6"/>
        <v>#REF!</v>
      </c>
      <c r="R42" s="68" t="e">
        <f t="shared" si="7"/>
        <v>#REF!</v>
      </c>
      <c r="S42" s="62" t="e">
        <f t="shared" si="8"/>
        <v>#REF!</v>
      </c>
    </row>
    <row r="43" spans="1:19" s="6" customFormat="1" ht="18" customHeight="1" thickBot="1" x14ac:dyDescent="0.5">
      <c r="A43" s="93" t="s">
        <v>16</v>
      </c>
      <c r="B43" s="25" t="e">
        <f>input1!#REF!</f>
        <v>#REF!</v>
      </c>
      <c r="C43" s="30" t="e">
        <f>input1!#REF!</f>
        <v>#REF!</v>
      </c>
      <c r="D43" s="31" t="e">
        <f>input1!#REF!</f>
        <v>#REF!</v>
      </c>
      <c r="E43" s="32" t="e">
        <f>input1!#REF!</f>
        <v>#REF!</v>
      </c>
      <c r="F43" s="49" t="e">
        <f t="shared" si="0"/>
        <v>#REF!</v>
      </c>
      <c r="G43" s="50" t="e">
        <f>input1!#REF!</f>
        <v>#REF!</v>
      </c>
      <c r="H43" s="47" t="e">
        <f t="shared" si="1"/>
        <v>#REF!</v>
      </c>
      <c r="I43" s="52" t="e">
        <f>input1!#REF!</f>
        <v>#REF!</v>
      </c>
      <c r="J43" s="47" t="e">
        <f t="shared" si="2"/>
        <v>#REF!</v>
      </c>
      <c r="K43" s="50" t="e">
        <f>input1!#REF!</f>
        <v>#REF!</v>
      </c>
      <c r="L43" s="47" t="e">
        <f t="shared" si="3"/>
        <v>#REF!</v>
      </c>
      <c r="M43" s="52" t="e">
        <f>input1!#REF!</f>
        <v>#REF!</v>
      </c>
      <c r="N43" s="47" t="e">
        <f t="shared" si="4"/>
        <v>#REF!</v>
      </c>
      <c r="O43" s="50" t="e">
        <f>input1!#REF!</f>
        <v>#REF!</v>
      </c>
      <c r="P43" s="48" t="e">
        <f t="shared" si="5"/>
        <v>#REF!</v>
      </c>
      <c r="Q43" s="51" t="e">
        <f>G43+I43+K43+M43+O43</f>
        <v>#REF!</v>
      </c>
      <c r="R43" s="68" t="e">
        <f t="shared" si="7"/>
        <v>#REF!</v>
      </c>
      <c r="S43" s="62" t="e">
        <f t="shared" si="8"/>
        <v>#REF!</v>
      </c>
    </row>
    <row r="44" spans="1:19" s="6" customFormat="1" ht="18" customHeight="1" thickBot="1" x14ac:dyDescent="0.5">
      <c r="A44" s="94" t="s">
        <v>60</v>
      </c>
      <c r="B44" s="25" t="e">
        <f>input1!#REF!</f>
        <v>#REF!</v>
      </c>
      <c r="C44" s="33" t="e">
        <f>input1!#REF!</f>
        <v>#REF!</v>
      </c>
      <c r="D44" s="34" t="e">
        <f>input1!#REF!</f>
        <v>#REF!</v>
      </c>
      <c r="E44" s="71" t="e">
        <f>input1!#REF!</f>
        <v>#REF!</v>
      </c>
      <c r="F44" s="56" t="e">
        <f t="shared" si="0"/>
        <v>#REF!</v>
      </c>
      <c r="G44" s="57" t="e">
        <f>input1!#REF!</f>
        <v>#REF!</v>
      </c>
      <c r="H44" s="60" t="e">
        <f t="shared" si="1"/>
        <v>#REF!</v>
      </c>
      <c r="I44" s="59" t="e">
        <f>input1!#REF!</f>
        <v>#REF!</v>
      </c>
      <c r="J44" s="60" t="e">
        <f t="shared" si="2"/>
        <v>#REF!</v>
      </c>
      <c r="K44" s="57" t="e">
        <f>input1!#REF!</f>
        <v>#REF!</v>
      </c>
      <c r="L44" s="60" t="e">
        <f t="shared" si="3"/>
        <v>#REF!</v>
      </c>
      <c r="M44" s="59" t="e">
        <f>input1!#REF!</f>
        <v>#REF!</v>
      </c>
      <c r="N44" s="60" t="e">
        <f t="shared" si="4"/>
        <v>#REF!</v>
      </c>
      <c r="O44" s="57" t="e">
        <f>input1!#REF!</f>
        <v>#REF!</v>
      </c>
      <c r="P44" s="61" t="e">
        <f t="shared" si="5"/>
        <v>#REF!</v>
      </c>
      <c r="Q44" s="58" t="e">
        <f>G44+I44+K44+M44+O44</f>
        <v>#REF!</v>
      </c>
      <c r="R44" s="69" t="e">
        <f t="shared" si="7"/>
        <v>#REF!</v>
      </c>
      <c r="S44" s="56" t="e">
        <f t="shared" si="8"/>
        <v>#REF!</v>
      </c>
    </row>
    <row r="45" spans="1:19" ht="21" thickBot="1" x14ac:dyDescent="0.45"/>
    <row r="46" spans="1:19" ht="27" thickBot="1" x14ac:dyDescent="0.6">
      <c r="D46" s="27" t="s">
        <v>55</v>
      </c>
      <c r="E46" s="28"/>
      <c r="F46" s="28"/>
      <c r="G46" s="28"/>
      <c r="H46" s="28"/>
      <c r="I46" s="28"/>
      <c r="J46" s="29"/>
    </row>
  </sheetData>
  <sheetProtection password="CB38" sheet="1" objects="1" scenarios="1"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orientation="landscape" horizontalDpi="0" verticalDpi="0" r:id="rId1"/>
  <headerFooter alignWithMargins="0"/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view="pageBreakPreview" zoomScale="60" zoomScaleNormal="100" workbookViewId="0">
      <selection activeCell="P26" sqref="P26"/>
    </sheetView>
  </sheetViews>
  <sheetFormatPr defaultRowHeight="20.25" x14ac:dyDescent="0.4"/>
  <cols>
    <col min="1" max="1" width="5.4257812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/>
    <col min="7" max="7" width="4.42578125" style="1" customWidth="1"/>
    <col min="8" max="8" width="13.5703125" style="1" customWidth="1"/>
    <col min="9" max="9" width="4.42578125" style="1" customWidth="1"/>
    <col min="10" max="10" width="13.5703125" style="1" customWidth="1"/>
    <col min="11" max="11" width="4.42578125" style="1" customWidth="1"/>
    <col min="12" max="12" width="13.5703125" style="1" customWidth="1"/>
    <col min="13" max="13" width="4.42578125" style="1" customWidth="1"/>
    <col min="14" max="14" width="13.5703125" style="1" customWidth="1"/>
    <col min="15" max="15" width="4.42578125" style="1" customWidth="1"/>
    <col min="16" max="16" width="13.5703125" style="1" customWidth="1"/>
    <col min="17" max="17" width="0.140625" style="1" hidden="1" customWidth="1"/>
    <col min="18" max="18" width="4" style="1" customWidth="1"/>
    <col min="19" max="19" width="14.28515625" style="1" customWidth="1"/>
    <col min="20" max="16384" width="9.140625" style="1"/>
  </cols>
  <sheetData>
    <row r="1" spans="1:19" ht="21.75" customHeight="1" thickBot="1" x14ac:dyDescent="0.5">
      <c r="A1" s="405" t="s">
        <v>26</v>
      </c>
      <c r="B1" s="407"/>
      <c r="C1" s="407"/>
      <c r="D1" s="407"/>
      <c r="E1" s="407"/>
      <c r="F1" s="406"/>
      <c r="G1" s="407" t="s">
        <v>44</v>
      </c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6"/>
    </row>
    <row r="2" spans="1:19" ht="22.5" customHeight="1" thickBot="1" x14ac:dyDescent="0.5">
      <c r="A2" s="415" t="str">
        <f>input1!A2</f>
        <v>ชั้นมัธยมศึกษาปีที่ 6/2</v>
      </c>
      <c r="B2" s="414"/>
      <c r="C2" s="414"/>
      <c r="D2" s="414"/>
      <c r="E2" s="414"/>
      <c r="F2" s="416"/>
      <c r="G2" s="405" t="s">
        <v>37</v>
      </c>
      <c r="H2" s="406"/>
      <c r="I2" s="417" t="s">
        <v>38</v>
      </c>
      <c r="J2" s="417"/>
      <c r="K2" s="405" t="s">
        <v>39</v>
      </c>
      <c r="L2" s="406"/>
      <c r="M2" s="417" t="s">
        <v>40</v>
      </c>
      <c r="N2" s="417"/>
      <c r="O2" s="405" t="s">
        <v>41</v>
      </c>
      <c r="P2" s="406"/>
      <c r="Q2" s="35"/>
      <c r="R2" s="405" t="s">
        <v>42</v>
      </c>
      <c r="S2" s="406"/>
    </row>
    <row r="3" spans="1:19" ht="21.75" thickBot="1" x14ac:dyDescent="0.5">
      <c r="A3" s="21" t="s">
        <v>21</v>
      </c>
      <c r="B3" s="22" t="s">
        <v>20</v>
      </c>
      <c r="C3" s="23" t="s">
        <v>22</v>
      </c>
      <c r="D3" s="22" t="s">
        <v>23</v>
      </c>
      <c r="E3" s="23" t="s">
        <v>24</v>
      </c>
      <c r="F3" s="36" t="s">
        <v>24</v>
      </c>
      <c r="G3" s="37" t="s">
        <v>35</v>
      </c>
      <c r="H3" s="38" t="s">
        <v>36</v>
      </c>
      <c r="I3" s="37" t="s">
        <v>35</v>
      </c>
      <c r="J3" s="39" t="s">
        <v>36</v>
      </c>
      <c r="K3" s="40" t="s">
        <v>35</v>
      </c>
      <c r="L3" s="38" t="s">
        <v>36</v>
      </c>
      <c r="M3" s="37" t="s">
        <v>35</v>
      </c>
      <c r="N3" s="39" t="s">
        <v>36</v>
      </c>
      <c r="O3" s="40" t="s">
        <v>35</v>
      </c>
      <c r="P3" s="41" t="s">
        <v>36</v>
      </c>
      <c r="Q3" s="42"/>
      <c r="R3" s="70" t="s">
        <v>35</v>
      </c>
      <c r="S3" s="22" t="s">
        <v>36</v>
      </c>
    </row>
    <row r="4" spans="1:19" s="6" customFormat="1" ht="18" customHeight="1" x14ac:dyDescent="0.45">
      <c r="A4" s="90" t="s">
        <v>66</v>
      </c>
      <c r="B4" s="24" t="str">
        <f>input1!B4</f>
        <v>62</v>
      </c>
      <c r="C4" s="30" t="str">
        <f>input1!C4</f>
        <v>00637</v>
      </c>
      <c r="D4" s="31" t="str">
        <f>input1!D4</f>
        <v>นายธนาศักดิ์  บุญงาม</v>
      </c>
      <c r="E4" s="32">
        <f>input1!E4</f>
        <v>1</v>
      </c>
      <c r="F4" s="43" t="str">
        <f>IF(E4=1,"ชาย",IF(E4=2,"หญิง","-"))</f>
        <v>ชาย</v>
      </c>
      <c r="G4" s="44">
        <f>input2!AF4</f>
        <v>7</v>
      </c>
      <c r="H4" s="47" t="str">
        <f>IF(G4&gt;10,"เสี่ยง/มีปัญหา","ปกติ")</f>
        <v>ปกติ</v>
      </c>
      <c r="I4" s="46">
        <f>input2!AI4</f>
        <v>6</v>
      </c>
      <c r="J4" s="47" t="str">
        <f>IF(I4&gt;9,"เสี่ยง/มีปัญหา","ปกติ")</f>
        <v>ปกติ</v>
      </c>
      <c r="K4" s="44">
        <f>input2!AM4</f>
        <v>9</v>
      </c>
      <c r="L4" s="47" t="str">
        <f>IF(K4&gt;10,"เสี่ยง/มีปัญหา","ปกติ")</f>
        <v>ปกติ</v>
      </c>
      <c r="M4" s="46">
        <f>input2!AQ4</f>
        <v>7</v>
      </c>
      <c r="N4" s="47" t="str">
        <f>IF(M4&gt;9,"เสี่ยง/มีปัญหา","ปกติ")</f>
        <v>ปกติ</v>
      </c>
      <c r="O4" s="44">
        <f>input2!AS4</f>
        <v>12</v>
      </c>
      <c r="P4" s="48" t="str">
        <f>IF(O4&gt;10,"มีจุดแข็ง","ไม่มีจุดแข็ง")</f>
        <v>มีจุดแข็ง</v>
      </c>
      <c r="Q4" s="45">
        <f>G4+I4+K4+M4+O4</f>
        <v>41</v>
      </c>
      <c r="R4" s="67">
        <f>IF(Q4&lt;1,"-",Q4)</f>
        <v>41</v>
      </c>
      <c r="S4" s="62" t="str">
        <f>IF(R4&gt;48,"เสี่ยง/มีปัญหา","ปกติ")</f>
        <v>ปกติ</v>
      </c>
    </row>
    <row r="5" spans="1:19" s="6" customFormat="1" ht="18" customHeight="1" x14ac:dyDescent="0.45">
      <c r="A5" s="26" t="s">
        <v>67</v>
      </c>
      <c r="B5" s="24" t="str">
        <f>input1!B5</f>
        <v>62</v>
      </c>
      <c r="C5" s="30" t="str">
        <f>input1!C5</f>
        <v>01307</v>
      </c>
      <c r="D5" s="31" t="str">
        <f>input1!D5</f>
        <v>นายธีรพงษ์  ใจสิน</v>
      </c>
      <c r="E5" s="32">
        <f>input1!E5</f>
        <v>1</v>
      </c>
      <c r="F5" s="49" t="str">
        <f t="shared" ref="F5:F44" si="0">IF(E5=1,"ชาย",IF(E5=2,"หญิง","-"))</f>
        <v>ชาย</v>
      </c>
      <c r="G5" s="50">
        <f>input2!AF5</f>
        <v>8</v>
      </c>
      <c r="H5" s="47" t="str">
        <f t="shared" ref="H5:H44" si="1">IF(G5&gt;10,"เสี่ยง/มีปัญหา","ปกติ")</f>
        <v>ปกติ</v>
      </c>
      <c r="I5" s="52">
        <f>input2!AI5</f>
        <v>5</v>
      </c>
      <c r="J5" s="47" t="str">
        <f t="shared" ref="J5:J44" si="2">IF(I5&gt;9,"เสี่ยง/มีปัญหา","ปกติ")</f>
        <v>ปกติ</v>
      </c>
      <c r="K5" s="50">
        <f>input2!AM5</f>
        <v>6</v>
      </c>
      <c r="L5" s="47" t="str">
        <f t="shared" ref="L5:L44" si="3">IF(K5&gt;10,"เสี่ยง/มีปัญหา","ปกติ")</f>
        <v>ปกติ</v>
      </c>
      <c r="M5" s="52">
        <f>input2!AQ5</f>
        <v>8</v>
      </c>
      <c r="N5" s="47" t="str">
        <f t="shared" ref="N5:N44" si="4">IF(M5&gt;9,"เสี่ยง/มีปัญหา","ปกติ")</f>
        <v>ปกติ</v>
      </c>
      <c r="O5" s="50">
        <f>input2!AS5</f>
        <v>12</v>
      </c>
      <c r="P5" s="48" t="str">
        <f t="shared" ref="P5:P44" si="5">IF(O5&gt;10,"มีจุดแข็ง","ไม่มีจุดแข็ง")</f>
        <v>มีจุดแข็ง</v>
      </c>
      <c r="Q5" s="51">
        <f t="shared" ref="Q5:Q42" si="6">G5+I5+K5+M5+O5</f>
        <v>39</v>
      </c>
      <c r="R5" s="68">
        <f t="shared" ref="R5:R44" si="7">IF(Q5&lt;1,"-",Q5)</f>
        <v>39</v>
      </c>
      <c r="S5" s="62" t="str">
        <f t="shared" ref="S5:S44" si="8">IF(R5&gt;48,"เสี่ยง/มีปัญหา","ปกติ")</f>
        <v>ปกติ</v>
      </c>
    </row>
    <row r="6" spans="1:19" s="6" customFormat="1" ht="18" customHeight="1" x14ac:dyDescent="0.45">
      <c r="A6" s="91" t="s">
        <v>68</v>
      </c>
      <c r="B6" s="24" t="str">
        <f>input1!B6</f>
        <v>62</v>
      </c>
      <c r="C6" s="30" t="str">
        <f>input1!C6</f>
        <v>00754</v>
      </c>
      <c r="D6" s="31" t="str">
        <f>input1!D6</f>
        <v>นายนพดล  สุริยนต์</v>
      </c>
      <c r="E6" s="32">
        <f>input1!E6</f>
        <v>1</v>
      </c>
      <c r="F6" s="49" t="str">
        <f t="shared" si="0"/>
        <v>ชาย</v>
      </c>
      <c r="G6" s="44">
        <f>input2!AF6</f>
        <v>8</v>
      </c>
      <c r="H6" s="47" t="str">
        <f t="shared" si="1"/>
        <v>ปกติ</v>
      </c>
      <c r="I6" s="46">
        <f>input2!AI6</f>
        <v>6</v>
      </c>
      <c r="J6" s="47" t="str">
        <f t="shared" si="2"/>
        <v>ปกติ</v>
      </c>
      <c r="K6" s="44">
        <f>input2!AM6</f>
        <v>11</v>
      </c>
      <c r="L6" s="47" t="str">
        <f t="shared" si="3"/>
        <v>เสี่ยง/มีปัญหา</v>
      </c>
      <c r="M6" s="46">
        <f>input2!AQ6</f>
        <v>9</v>
      </c>
      <c r="N6" s="47" t="str">
        <f t="shared" si="4"/>
        <v>ปกติ</v>
      </c>
      <c r="O6" s="44">
        <f>input2!AS6</f>
        <v>9</v>
      </c>
      <c r="P6" s="48" t="str">
        <f t="shared" si="5"/>
        <v>ไม่มีจุดแข็ง</v>
      </c>
      <c r="Q6" s="51">
        <f t="shared" si="6"/>
        <v>43</v>
      </c>
      <c r="R6" s="68">
        <f t="shared" si="7"/>
        <v>43</v>
      </c>
      <c r="S6" s="62" t="str">
        <f t="shared" si="8"/>
        <v>ปกติ</v>
      </c>
    </row>
    <row r="7" spans="1:19" s="6" customFormat="1" ht="18" customHeight="1" x14ac:dyDescent="0.45">
      <c r="A7" s="92" t="s">
        <v>69</v>
      </c>
      <c r="B7" s="24" t="str">
        <f>input1!B7</f>
        <v>62</v>
      </c>
      <c r="C7" s="30" t="str">
        <f>input1!C7</f>
        <v>00716</v>
      </c>
      <c r="D7" s="31" t="str">
        <f>input1!D7</f>
        <v>นายบุญญฤทธิ์  พันธ์สน</v>
      </c>
      <c r="E7" s="32">
        <f>input1!E7</f>
        <v>1</v>
      </c>
      <c r="F7" s="49" t="str">
        <f t="shared" si="0"/>
        <v>ชาย</v>
      </c>
      <c r="G7" s="50">
        <f>input2!AF7</f>
        <v>5</v>
      </c>
      <c r="H7" s="47" t="str">
        <f t="shared" si="1"/>
        <v>ปกติ</v>
      </c>
      <c r="I7" s="52">
        <f>input2!AI7</f>
        <v>8</v>
      </c>
      <c r="J7" s="47" t="str">
        <f t="shared" si="2"/>
        <v>ปกติ</v>
      </c>
      <c r="K7" s="50">
        <f>input2!AM7</f>
        <v>9</v>
      </c>
      <c r="L7" s="47" t="str">
        <f t="shared" si="3"/>
        <v>ปกติ</v>
      </c>
      <c r="M7" s="52">
        <f>input2!AQ7</f>
        <v>8</v>
      </c>
      <c r="N7" s="47" t="str">
        <f t="shared" si="4"/>
        <v>ปกติ</v>
      </c>
      <c r="O7" s="50">
        <f>input2!AS7</f>
        <v>11</v>
      </c>
      <c r="P7" s="48" t="str">
        <f t="shared" si="5"/>
        <v>มีจุดแข็ง</v>
      </c>
      <c r="Q7" s="51">
        <f t="shared" si="6"/>
        <v>41</v>
      </c>
      <c r="R7" s="68">
        <f t="shared" si="7"/>
        <v>41</v>
      </c>
      <c r="S7" s="62" t="str">
        <f t="shared" si="8"/>
        <v>ปกติ</v>
      </c>
    </row>
    <row r="8" spans="1:19" s="6" customFormat="1" ht="18" customHeight="1" thickBot="1" x14ac:dyDescent="0.5">
      <c r="A8" s="93" t="s">
        <v>70</v>
      </c>
      <c r="B8" s="25" t="str">
        <f>input1!B8</f>
        <v>62</v>
      </c>
      <c r="C8" s="53" t="str">
        <f>input1!C8</f>
        <v>00644</v>
      </c>
      <c r="D8" s="54" t="str">
        <f>input1!D8</f>
        <v>นายวรัญชิต   อินทรสุริยวงศ์</v>
      </c>
      <c r="E8" s="55">
        <f>input1!E8</f>
        <v>1</v>
      </c>
      <c r="F8" s="56" t="str">
        <f t="shared" si="0"/>
        <v>ชาย</v>
      </c>
      <c r="G8" s="59">
        <f>input2!AF8</f>
        <v>6</v>
      </c>
      <c r="H8" s="60" t="str">
        <f t="shared" si="1"/>
        <v>ปกติ</v>
      </c>
      <c r="I8" s="59">
        <f>input2!AI8</f>
        <v>6</v>
      </c>
      <c r="J8" s="60" t="str">
        <f t="shared" si="2"/>
        <v>ปกติ</v>
      </c>
      <c r="K8" s="57">
        <f>input2!AM8</f>
        <v>6</v>
      </c>
      <c r="L8" s="60" t="str">
        <f t="shared" si="3"/>
        <v>ปกติ</v>
      </c>
      <c r="M8" s="59">
        <f>input2!AQ8</f>
        <v>9</v>
      </c>
      <c r="N8" s="60" t="str">
        <f t="shared" si="4"/>
        <v>ปกติ</v>
      </c>
      <c r="O8" s="57">
        <f>input2!AS8</f>
        <v>11</v>
      </c>
      <c r="P8" s="61" t="str">
        <f t="shared" si="5"/>
        <v>มีจุดแข็ง</v>
      </c>
      <c r="Q8" s="58">
        <f t="shared" si="6"/>
        <v>38</v>
      </c>
      <c r="R8" s="69">
        <f t="shared" si="7"/>
        <v>38</v>
      </c>
      <c r="S8" s="56" t="str">
        <f t="shared" si="8"/>
        <v>ปกติ</v>
      </c>
    </row>
    <row r="9" spans="1:19" s="6" customFormat="1" ht="18" customHeight="1" x14ac:dyDescent="0.45">
      <c r="A9" s="90" t="s">
        <v>71</v>
      </c>
      <c r="B9" s="24" t="str">
        <f>input1!B9</f>
        <v>62</v>
      </c>
      <c r="C9" s="30" t="str">
        <f>input1!C9</f>
        <v>01310</v>
      </c>
      <c r="D9" s="31" t="str">
        <f>input1!D9</f>
        <v>นางสาวจารุมน  รามัญพงษ์</v>
      </c>
      <c r="E9" s="32">
        <f>input1!E9</f>
        <v>2</v>
      </c>
      <c r="F9" s="62" t="str">
        <f t="shared" si="0"/>
        <v>หญิง</v>
      </c>
      <c r="G9" s="44">
        <f>input2!AF9</f>
        <v>7</v>
      </c>
      <c r="H9" s="47" t="str">
        <f t="shared" si="1"/>
        <v>ปกติ</v>
      </c>
      <c r="I9" s="46">
        <f>input2!AI9</f>
        <v>9</v>
      </c>
      <c r="J9" s="47" t="str">
        <f t="shared" si="2"/>
        <v>ปกติ</v>
      </c>
      <c r="K9" s="44">
        <f>input2!AM9</f>
        <v>12</v>
      </c>
      <c r="L9" s="47" t="str">
        <f t="shared" si="3"/>
        <v>เสี่ยง/มีปัญหา</v>
      </c>
      <c r="M9" s="46">
        <f>input2!AQ9</f>
        <v>8</v>
      </c>
      <c r="N9" s="47" t="str">
        <f t="shared" si="4"/>
        <v>ปกติ</v>
      </c>
      <c r="O9" s="44">
        <f>input2!AS9</f>
        <v>14</v>
      </c>
      <c r="P9" s="48" t="str">
        <f t="shared" si="5"/>
        <v>มีจุดแข็ง</v>
      </c>
      <c r="Q9" s="45">
        <f t="shared" si="6"/>
        <v>50</v>
      </c>
      <c r="R9" s="67">
        <f t="shared" si="7"/>
        <v>50</v>
      </c>
      <c r="S9" s="62" t="str">
        <f t="shared" si="8"/>
        <v>เสี่ยง/มีปัญหา</v>
      </c>
    </row>
    <row r="10" spans="1:19" s="6" customFormat="1" ht="18" customHeight="1" x14ac:dyDescent="0.45">
      <c r="A10" s="26" t="s">
        <v>72</v>
      </c>
      <c r="B10" s="24" t="str">
        <f>input1!B10</f>
        <v>62</v>
      </c>
      <c r="C10" s="30" t="str">
        <f>input1!C10</f>
        <v>00605</v>
      </c>
      <c r="D10" s="31" t="str">
        <f>input1!D10</f>
        <v>นางสาวทิพวรรณ  แช่มชื่น</v>
      </c>
      <c r="E10" s="32">
        <f>input1!E10</f>
        <v>2</v>
      </c>
      <c r="F10" s="49" t="str">
        <f t="shared" si="0"/>
        <v>หญิง</v>
      </c>
      <c r="G10" s="44">
        <f>input2!AF10</f>
        <v>10</v>
      </c>
      <c r="H10" s="47" t="str">
        <f t="shared" si="1"/>
        <v>ปกติ</v>
      </c>
      <c r="I10" s="46">
        <f>input2!AI10</f>
        <v>5</v>
      </c>
      <c r="J10" s="47" t="str">
        <f t="shared" si="2"/>
        <v>ปกติ</v>
      </c>
      <c r="K10" s="44">
        <f>input2!AM10</f>
        <v>7</v>
      </c>
      <c r="L10" s="47" t="str">
        <f t="shared" si="3"/>
        <v>ปกติ</v>
      </c>
      <c r="M10" s="46">
        <f>input2!AQ10</f>
        <v>10</v>
      </c>
      <c r="N10" s="47" t="str">
        <f t="shared" si="4"/>
        <v>เสี่ยง/มีปัญหา</v>
      </c>
      <c r="O10" s="44">
        <f>input2!AS10</f>
        <v>10</v>
      </c>
      <c r="P10" s="48" t="str">
        <f t="shared" si="5"/>
        <v>ไม่มีจุดแข็ง</v>
      </c>
      <c r="Q10" s="51">
        <f t="shared" si="6"/>
        <v>42</v>
      </c>
      <c r="R10" s="68">
        <f t="shared" si="7"/>
        <v>42</v>
      </c>
      <c r="S10" s="62" t="str">
        <f t="shared" si="8"/>
        <v>ปกติ</v>
      </c>
    </row>
    <row r="11" spans="1:19" s="6" customFormat="1" ht="18" customHeight="1" x14ac:dyDescent="0.45">
      <c r="A11" s="91" t="s">
        <v>73</v>
      </c>
      <c r="B11" s="24" t="str">
        <f>input1!B11</f>
        <v>62</v>
      </c>
      <c r="C11" s="30" t="str">
        <f>input1!C11</f>
        <v>00554</v>
      </c>
      <c r="D11" s="31" t="str">
        <f>input1!D11</f>
        <v>นางส่าวนันทวรรณ  เพ็งสอน</v>
      </c>
      <c r="E11" s="32">
        <f>input1!E11</f>
        <v>2</v>
      </c>
      <c r="F11" s="49" t="str">
        <f t="shared" si="0"/>
        <v>หญิง</v>
      </c>
      <c r="G11" s="50">
        <f>input2!AF11</f>
        <v>7</v>
      </c>
      <c r="H11" s="47" t="str">
        <f t="shared" si="1"/>
        <v>ปกติ</v>
      </c>
      <c r="I11" s="52">
        <f>input2!AI11</f>
        <v>5</v>
      </c>
      <c r="J11" s="47" t="str">
        <f t="shared" si="2"/>
        <v>ปกติ</v>
      </c>
      <c r="K11" s="50">
        <f>input2!AM11</f>
        <v>5</v>
      </c>
      <c r="L11" s="47" t="str">
        <f t="shared" si="3"/>
        <v>ปกติ</v>
      </c>
      <c r="M11" s="52">
        <f>input2!AQ11</f>
        <v>8</v>
      </c>
      <c r="N11" s="47" t="str">
        <f t="shared" si="4"/>
        <v>ปกติ</v>
      </c>
      <c r="O11" s="50">
        <f>input2!AS11</f>
        <v>14</v>
      </c>
      <c r="P11" s="48" t="str">
        <f t="shared" si="5"/>
        <v>มีจุดแข็ง</v>
      </c>
      <c r="Q11" s="51">
        <f t="shared" si="6"/>
        <v>39</v>
      </c>
      <c r="R11" s="68">
        <f t="shared" si="7"/>
        <v>39</v>
      </c>
      <c r="S11" s="62" t="str">
        <f t="shared" si="8"/>
        <v>ปกติ</v>
      </c>
    </row>
    <row r="12" spans="1:19" s="6" customFormat="1" ht="18" customHeight="1" x14ac:dyDescent="0.45">
      <c r="A12" s="92" t="s">
        <v>74</v>
      </c>
      <c r="B12" s="24" t="str">
        <f>input1!B12</f>
        <v>62</v>
      </c>
      <c r="C12" s="30" t="str">
        <f>input1!C12</f>
        <v>00775</v>
      </c>
      <c r="D12" s="31" t="str">
        <f>input1!D12</f>
        <v>นางสาวพิไลวรรณ  สังข์ทัด</v>
      </c>
      <c r="E12" s="32">
        <f>input1!E12</f>
        <v>2</v>
      </c>
      <c r="F12" s="49" t="str">
        <f t="shared" si="0"/>
        <v>หญิง</v>
      </c>
      <c r="G12" s="44">
        <f>input2!AF12</f>
        <v>10</v>
      </c>
      <c r="H12" s="47" t="str">
        <f t="shared" si="1"/>
        <v>ปกติ</v>
      </c>
      <c r="I12" s="46">
        <f>input2!AI12</f>
        <v>5</v>
      </c>
      <c r="J12" s="47" t="str">
        <f t="shared" si="2"/>
        <v>ปกติ</v>
      </c>
      <c r="K12" s="44">
        <f>input2!AM12</f>
        <v>5</v>
      </c>
      <c r="L12" s="47" t="str">
        <f t="shared" si="3"/>
        <v>ปกติ</v>
      </c>
      <c r="M12" s="46">
        <f>input2!AQ12</f>
        <v>8</v>
      </c>
      <c r="N12" s="47" t="str">
        <f t="shared" si="4"/>
        <v>ปกติ</v>
      </c>
      <c r="O12" s="44">
        <f>input2!AS12</f>
        <v>15</v>
      </c>
      <c r="P12" s="48" t="str">
        <f t="shared" si="5"/>
        <v>มีจุดแข็ง</v>
      </c>
      <c r="Q12" s="51">
        <f t="shared" si="6"/>
        <v>43</v>
      </c>
      <c r="R12" s="68">
        <f t="shared" si="7"/>
        <v>43</v>
      </c>
      <c r="S12" s="62" t="str">
        <f t="shared" si="8"/>
        <v>ปกติ</v>
      </c>
    </row>
    <row r="13" spans="1:19" s="6" customFormat="1" ht="18" customHeight="1" thickBot="1" x14ac:dyDescent="0.5">
      <c r="A13" s="93" t="s">
        <v>75</v>
      </c>
      <c r="B13" s="25" t="str">
        <f>input1!B13</f>
        <v>62</v>
      </c>
      <c r="C13" s="53" t="str">
        <f>input1!C13</f>
        <v>00696</v>
      </c>
      <c r="D13" s="54" t="str">
        <f>input1!D13</f>
        <v>นางสาวภัคธิชา  ขำแนม</v>
      </c>
      <c r="E13" s="55">
        <f>input1!E13</f>
        <v>2</v>
      </c>
      <c r="F13" s="56" t="str">
        <f t="shared" si="0"/>
        <v>หญิง</v>
      </c>
      <c r="G13" s="59">
        <f>input2!AF13</f>
        <v>8</v>
      </c>
      <c r="H13" s="60" t="str">
        <f t="shared" si="1"/>
        <v>ปกติ</v>
      </c>
      <c r="I13" s="59">
        <f>input2!AI13</f>
        <v>5</v>
      </c>
      <c r="J13" s="60" t="str">
        <f t="shared" si="2"/>
        <v>ปกติ</v>
      </c>
      <c r="K13" s="57">
        <f>input2!AM13</f>
        <v>5</v>
      </c>
      <c r="L13" s="60" t="str">
        <f t="shared" si="3"/>
        <v>ปกติ</v>
      </c>
      <c r="M13" s="59">
        <f>input2!AQ13</f>
        <v>8</v>
      </c>
      <c r="N13" s="60" t="str">
        <f t="shared" si="4"/>
        <v>ปกติ</v>
      </c>
      <c r="O13" s="57">
        <f>input2!AS13</f>
        <v>15</v>
      </c>
      <c r="P13" s="61" t="str">
        <f t="shared" si="5"/>
        <v>มีจุดแข็ง</v>
      </c>
      <c r="Q13" s="58">
        <f t="shared" si="6"/>
        <v>41</v>
      </c>
      <c r="R13" s="69">
        <f t="shared" si="7"/>
        <v>41</v>
      </c>
      <c r="S13" s="56" t="str">
        <f t="shared" si="8"/>
        <v>ปกติ</v>
      </c>
    </row>
    <row r="14" spans="1:19" s="6" customFormat="1" ht="18" customHeight="1" x14ac:dyDescent="0.45">
      <c r="A14" s="90" t="s">
        <v>76</v>
      </c>
      <c r="B14" s="24" t="str">
        <f>input1!B14</f>
        <v>62</v>
      </c>
      <c r="C14" s="30" t="str">
        <f>input1!C14</f>
        <v>00776</v>
      </c>
      <c r="D14" s="31" t="str">
        <f>input1!D14</f>
        <v>นางสาวริษฎา  สุภาพจน์</v>
      </c>
      <c r="E14" s="32">
        <f>input1!E14</f>
        <v>2</v>
      </c>
      <c r="F14" s="62" t="str">
        <f t="shared" si="0"/>
        <v>หญิง</v>
      </c>
      <c r="G14" s="44">
        <f>input2!AF14</f>
        <v>7</v>
      </c>
      <c r="H14" s="47" t="str">
        <f t="shared" si="1"/>
        <v>ปกติ</v>
      </c>
      <c r="I14" s="46">
        <f>input2!AI14</f>
        <v>5</v>
      </c>
      <c r="J14" s="47" t="str">
        <f t="shared" si="2"/>
        <v>ปกติ</v>
      </c>
      <c r="K14" s="44">
        <f>input2!AM14</f>
        <v>5</v>
      </c>
      <c r="L14" s="47" t="str">
        <f t="shared" si="3"/>
        <v>ปกติ</v>
      </c>
      <c r="M14" s="46">
        <f>input2!AQ14</f>
        <v>8</v>
      </c>
      <c r="N14" s="47" t="str">
        <f t="shared" si="4"/>
        <v>ปกติ</v>
      </c>
      <c r="O14" s="44">
        <f>input2!AS14</f>
        <v>14</v>
      </c>
      <c r="P14" s="48" t="str">
        <f t="shared" si="5"/>
        <v>มีจุดแข็ง</v>
      </c>
      <c r="Q14" s="45">
        <f t="shared" si="6"/>
        <v>39</v>
      </c>
      <c r="R14" s="67">
        <f t="shared" si="7"/>
        <v>39</v>
      </c>
      <c r="S14" s="62" t="str">
        <f t="shared" si="8"/>
        <v>ปกติ</v>
      </c>
    </row>
    <row r="15" spans="1:19" s="6" customFormat="1" ht="18" customHeight="1" x14ac:dyDescent="0.45">
      <c r="A15" s="26" t="s">
        <v>77</v>
      </c>
      <c r="B15" s="24" t="str">
        <f>input1!B15</f>
        <v>62</v>
      </c>
      <c r="C15" s="30" t="str">
        <f>input1!C15</f>
        <v>00667</v>
      </c>
      <c r="D15" s="31" t="str">
        <f>input1!D15</f>
        <v>นางสาวสิริรัตน์  พูลสวัสดิ์</v>
      </c>
      <c r="E15" s="32">
        <f>input1!E15</f>
        <v>2</v>
      </c>
      <c r="F15" s="49" t="str">
        <f t="shared" si="0"/>
        <v>หญิง</v>
      </c>
      <c r="G15" s="50">
        <f>input2!AF15</f>
        <v>6</v>
      </c>
      <c r="H15" s="47" t="str">
        <f t="shared" si="1"/>
        <v>ปกติ</v>
      </c>
      <c r="I15" s="52">
        <f>input2!AI15</f>
        <v>8</v>
      </c>
      <c r="J15" s="47" t="str">
        <f t="shared" si="2"/>
        <v>ปกติ</v>
      </c>
      <c r="K15" s="50">
        <f>input2!AM15</f>
        <v>7</v>
      </c>
      <c r="L15" s="47" t="str">
        <f t="shared" si="3"/>
        <v>ปกติ</v>
      </c>
      <c r="M15" s="52">
        <f>input2!AQ15</f>
        <v>6</v>
      </c>
      <c r="N15" s="47" t="str">
        <f t="shared" si="4"/>
        <v>ปกติ</v>
      </c>
      <c r="O15" s="50">
        <f>input2!AS15</f>
        <v>10</v>
      </c>
      <c r="P15" s="48" t="str">
        <f t="shared" si="5"/>
        <v>ไม่มีจุดแข็ง</v>
      </c>
      <c r="Q15" s="51">
        <f t="shared" si="6"/>
        <v>37</v>
      </c>
      <c r="R15" s="68">
        <f t="shared" si="7"/>
        <v>37</v>
      </c>
      <c r="S15" s="62" t="str">
        <f t="shared" si="8"/>
        <v>ปกติ</v>
      </c>
    </row>
    <row r="16" spans="1:19" s="6" customFormat="1" ht="18" customHeight="1" x14ac:dyDescent="0.45">
      <c r="A16" s="91" t="s">
        <v>78</v>
      </c>
      <c r="B16" s="24" t="str">
        <f>input1!B16</f>
        <v>62</v>
      </c>
      <c r="C16" s="30" t="str">
        <f>input1!C16</f>
        <v>01479</v>
      </c>
      <c r="D16" s="31" t="str">
        <f>input1!D16</f>
        <v>นางสาวอรพิชญ์  วงษ์แดง</v>
      </c>
      <c r="E16" s="32">
        <f>input1!E16</f>
        <v>2</v>
      </c>
      <c r="F16" s="49" t="str">
        <f t="shared" si="0"/>
        <v>หญิง</v>
      </c>
      <c r="G16" s="44">
        <f>input2!AF16</f>
        <v>9</v>
      </c>
      <c r="H16" s="47" t="str">
        <f t="shared" si="1"/>
        <v>ปกติ</v>
      </c>
      <c r="I16" s="46">
        <f>input2!AI16</f>
        <v>6</v>
      </c>
      <c r="J16" s="47" t="str">
        <f t="shared" si="2"/>
        <v>ปกติ</v>
      </c>
      <c r="K16" s="44">
        <f>input2!AM16</f>
        <v>5</v>
      </c>
      <c r="L16" s="47" t="str">
        <f t="shared" si="3"/>
        <v>ปกติ</v>
      </c>
      <c r="M16" s="46">
        <f>input2!AQ16</f>
        <v>12</v>
      </c>
      <c r="N16" s="47" t="str">
        <f t="shared" si="4"/>
        <v>เสี่ยง/มีปัญหา</v>
      </c>
      <c r="O16" s="44">
        <f>input2!AS16</f>
        <v>9</v>
      </c>
      <c r="P16" s="48" t="str">
        <f t="shared" si="5"/>
        <v>ไม่มีจุดแข็ง</v>
      </c>
      <c r="Q16" s="51">
        <f t="shared" si="6"/>
        <v>41</v>
      </c>
      <c r="R16" s="68">
        <f t="shared" si="7"/>
        <v>41</v>
      </c>
      <c r="S16" s="62" t="str">
        <f t="shared" si="8"/>
        <v>ปกติ</v>
      </c>
    </row>
    <row r="17" spans="1:31" s="6" customFormat="1" ht="18" customHeight="1" x14ac:dyDescent="0.45">
      <c r="A17" s="92" t="s">
        <v>79</v>
      </c>
      <c r="B17" s="24" t="str">
        <f>input1!B17</f>
        <v>62</v>
      </c>
      <c r="C17" s="30" t="str">
        <f>input1!C17</f>
        <v>00506</v>
      </c>
      <c r="D17" s="31" t="str">
        <f>input1!D17</f>
        <v>นางสาวกัญญาณัฐ  เรื่อศรีจันทร์</v>
      </c>
      <c r="E17" s="32">
        <f>input1!E17</f>
        <v>2</v>
      </c>
      <c r="F17" s="49" t="str">
        <f t="shared" si="0"/>
        <v>หญิง</v>
      </c>
      <c r="G17" s="50">
        <f>input2!AF17</f>
        <v>9</v>
      </c>
      <c r="H17" s="47" t="str">
        <f t="shared" si="1"/>
        <v>ปกติ</v>
      </c>
      <c r="I17" s="52">
        <f>input2!AI17</f>
        <v>6</v>
      </c>
      <c r="J17" s="47" t="str">
        <f t="shared" si="2"/>
        <v>ปกติ</v>
      </c>
      <c r="K17" s="50">
        <f>input2!AM17</f>
        <v>7</v>
      </c>
      <c r="L17" s="47" t="str">
        <f t="shared" si="3"/>
        <v>ปกติ</v>
      </c>
      <c r="M17" s="52">
        <f>input2!AQ17</f>
        <v>12</v>
      </c>
      <c r="N17" s="47" t="str">
        <f t="shared" si="4"/>
        <v>เสี่ยง/มีปัญหา</v>
      </c>
      <c r="O17" s="50">
        <f>input2!AS17</f>
        <v>11</v>
      </c>
      <c r="P17" s="48" t="str">
        <f t="shared" si="5"/>
        <v>มีจุดแข็ง</v>
      </c>
      <c r="Q17" s="51">
        <f t="shared" si="6"/>
        <v>45</v>
      </c>
      <c r="R17" s="68">
        <f t="shared" si="7"/>
        <v>45</v>
      </c>
      <c r="S17" s="62" t="str">
        <f t="shared" si="8"/>
        <v>ปกติ</v>
      </c>
    </row>
    <row r="18" spans="1:31" s="6" customFormat="1" ht="18" customHeight="1" thickBot="1" x14ac:dyDescent="0.5">
      <c r="A18" s="93" t="s">
        <v>80</v>
      </c>
      <c r="B18" s="25" t="e">
        <f>input1!#REF!</f>
        <v>#REF!</v>
      </c>
      <c r="C18" s="53" t="e">
        <f>input1!#REF!</f>
        <v>#REF!</v>
      </c>
      <c r="D18" s="54" t="e">
        <f>input1!#REF!</f>
        <v>#REF!</v>
      </c>
      <c r="E18" s="55" t="e">
        <f>input1!#REF!</f>
        <v>#REF!</v>
      </c>
      <c r="F18" s="56" t="e">
        <f t="shared" si="0"/>
        <v>#REF!</v>
      </c>
      <c r="G18" s="59" t="e">
        <f>input2!#REF!</f>
        <v>#REF!</v>
      </c>
      <c r="H18" s="60" t="e">
        <f t="shared" si="1"/>
        <v>#REF!</v>
      </c>
      <c r="I18" s="59" t="e">
        <f>input2!#REF!</f>
        <v>#REF!</v>
      </c>
      <c r="J18" s="60" t="e">
        <f t="shared" si="2"/>
        <v>#REF!</v>
      </c>
      <c r="K18" s="57" t="e">
        <f>input2!#REF!</f>
        <v>#REF!</v>
      </c>
      <c r="L18" s="60" t="e">
        <f t="shared" si="3"/>
        <v>#REF!</v>
      </c>
      <c r="M18" s="59" t="e">
        <f>input2!#REF!</f>
        <v>#REF!</v>
      </c>
      <c r="N18" s="60" t="e">
        <f t="shared" si="4"/>
        <v>#REF!</v>
      </c>
      <c r="O18" s="57" t="e">
        <f>input2!#REF!</f>
        <v>#REF!</v>
      </c>
      <c r="P18" s="61" t="e">
        <f t="shared" si="5"/>
        <v>#REF!</v>
      </c>
      <c r="Q18" s="58" t="e">
        <f t="shared" si="6"/>
        <v>#REF!</v>
      </c>
      <c r="R18" s="69" t="e">
        <f t="shared" si="7"/>
        <v>#REF!</v>
      </c>
      <c r="S18" s="56" t="e">
        <f t="shared" si="8"/>
        <v>#REF!</v>
      </c>
    </row>
    <row r="19" spans="1:31" s="6" customFormat="1" ht="18" customHeight="1" x14ac:dyDescent="0.45">
      <c r="A19" s="90" t="s">
        <v>81</v>
      </c>
      <c r="B19" s="24" t="e">
        <f>input1!#REF!</f>
        <v>#REF!</v>
      </c>
      <c r="C19" s="30" t="e">
        <f>input1!#REF!</f>
        <v>#REF!</v>
      </c>
      <c r="D19" s="31" t="e">
        <f>input1!#REF!</f>
        <v>#REF!</v>
      </c>
      <c r="E19" s="32" t="e">
        <f>input1!#REF!</f>
        <v>#REF!</v>
      </c>
      <c r="F19" s="62" t="e">
        <f t="shared" si="0"/>
        <v>#REF!</v>
      </c>
      <c r="G19" s="44" t="e">
        <f>input2!#REF!</f>
        <v>#REF!</v>
      </c>
      <c r="H19" s="47" t="e">
        <f t="shared" si="1"/>
        <v>#REF!</v>
      </c>
      <c r="I19" s="46" t="e">
        <f>input2!#REF!</f>
        <v>#REF!</v>
      </c>
      <c r="J19" s="47" t="e">
        <f t="shared" si="2"/>
        <v>#REF!</v>
      </c>
      <c r="K19" s="44" t="e">
        <f>input2!#REF!</f>
        <v>#REF!</v>
      </c>
      <c r="L19" s="47" t="e">
        <f t="shared" si="3"/>
        <v>#REF!</v>
      </c>
      <c r="M19" s="46" t="e">
        <f>input2!#REF!</f>
        <v>#REF!</v>
      </c>
      <c r="N19" s="47" t="e">
        <f t="shared" si="4"/>
        <v>#REF!</v>
      </c>
      <c r="O19" s="44" t="e">
        <f>input2!#REF!</f>
        <v>#REF!</v>
      </c>
      <c r="P19" s="48" t="e">
        <f t="shared" si="5"/>
        <v>#REF!</v>
      </c>
      <c r="Q19" s="45" t="e">
        <f t="shared" si="6"/>
        <v>#REF!</v>
      </c>
      <c r="R19" s="67" t="e">
        <f t="shared" si="7"/>
        <v>#REF!</v>
      </c>
      <c r="S19" s="62" t="e">
        <f t="shared" si="8"/>
        <v>#REF!</v>
      </c>
    </row>
    <row r="20" spans="1:31" s="6" customFormat="1" ht="18" customHeight="1" x14ac:dyDescent="0.45">
      <c r="A20" s="26" t="s">
        <v>29</v>
      </c>
      <c r="B20" s="24" t="e">
        <f>input1!#REF!</f>
        <v>#REF!</v>
      </c>
      <c r="C20" s="30" t="e">
        <f>input1!#REF!</f>
        <v>#REF!</v>
      </c>
      <c r="D20" s="31" t="e">
        <f>input1!#REF!</f>
        <v>#REF!</v>
      </c>
      <c r="E20" s="32" t="e">
        <f>input1!#REF!</f>
        <v>#REF!</v>
      </c>
      <c r="F20" s="49" t="e">
        <f t="shared" si="0"/>
        <v>#REF!</v>
      </c>
      <c r="G20" s="44" t="e">
        <f>input2!#REF!</f>
        <v>#REF!</v>
      </c>
      <c r="H20" s="47" t="e">
        <f t="shared" si="1"/>
        <v>#REF!</v>
      </c>
      <c r="I20" s="46" t="e">
        <f>input2!#REF!</f>
        <v>#REF!</v>
      </c>
      <c r="J20" s="47" t="e">
        <f t="shared" si="2"/>
        <v>#REF!</v>
      </c>
      <c r="K20" s="44" t="e">
        <f>input2!#REF!</f>
        <v>#REF!</v>
      </c>
      <c r="L20" s="47" t="e">
        <f t="shared" si="3"/>
        <v>#REF!</v>
      </c>
      <c r="M20" s="46" t="e">
        <f>input2!#REF!</f>
        <v>#REF!</v>
      </c>
      <c r="N20" s="47" t="e">
        <f t="shared" si="4"/>
        <v>#REF!</v>
      </c>
      <c r="O20" s="44" t="e">
        <f>input2!#REF!</f>
        <v>#REF!</v>
      </c>
      <c r="P20" s="48" t="e">
        <f t="shared" si="5"/>
        <v>#REF!</v>
      </c>
      <c r="Q20" s="51" t="e">
        <f t="shared" si="6"/>
        <v>#REF!</v>
      </c>
      <c r="R20" s="68" t="e">
        <f t="shared" si="7"/>
        <v>#REF!</v>
      </c>
      <c r="S20" s="62" t="e">
        <f t="shared" si="8"/>
        <v>#REF!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6" customFormat="1" ht="18" customHeight="1" x14ac:dyDescent="0.45">
      <c r="A21" s="91" t="s">
        <v>30</v>
      </c>
      <c r="B21" s="24" t="e">
        <f>input1!#REF!</f>
        <v>#REF!</v>
      </c>
      <c r="C21" s="30" t="e">
        <f>input1!#REF!</f>
        <v>#REF!</v>
      </c>
      <c r="D21" s="31" t="e">
        <f>input1!#REF!</f>
        <v>#REF!</v>
      </c>
      <c r="E21" s="32" t="e">
        <f>input1!#REF!</f>
        <v>#REF!</v>
      </c>
      <c r="F21" s="49" t="e">
        <f t="shared" si="0"/>
        <v>#REF!</v>
      </c>
      <c r="G21" s="50" t="e">
        <f>input2!#REF!</f>
        <v>#REF!</v>
      </c>
      <c r="H21" s="47" t="e">
        <f t="shared" si="1"/>
        <v>#REF!</v>
      </c>
      <c r="I21" s="52" t="e">
        <f>input2!#REF!</f>
        <v>#REF!</v>
      </c>
      <c r="J21" s="47" t="e">
        <f t="shared" si="2"/>
        <v>#REF!</v>
      </c>
      <c r="K21" s="50" t="e">
        <f>input2!#REF!</f>
        <v>#REF!</v>
      </c>
      <c r="L21" s="47" t="e">
        <f t="shared" si="3"/>
        <v>#REF!</v>
      </c>
      <c r="M21" s="52" t="e">
        <f>input2!#REF!</f>
        <v>#REF!</v>
      </c>
      <c r="N21" s="47" t="e">
        <f t="shared" si="4"/>
        <v>#REF!</v>
      </c>
      <c r="O21" s="50" t="e">
        <f>input2!#REF!</f>
        <v>#REF!</v>
      </c>
      <c r="P21" s="48" t="e">
        <f t="shared" si="5"/>
        <v>#REF!</v>
      </c>
      <c r="Q21" s="51" t="e">
        <f t="shared" si="6"/>
        <v>#REF!</v>
      </c>
      <c r="R21" s="68" t="e">
        <f t="shared" si="7"/>
        <v>#REF!</v>
      </c>
      <c r="S21" s="62" t="e">
        <f t="shared" si="8"/>
        <v>#REF!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6" customFormat="1" ht="18" customHeight="1" x14ac:dyDescent="0.45">
      <c r="A22" s="92" t="s">
        <v>31</v>
      </c>
      <c r="B22" s="24" t="e">
        <f>input1!#REF!</f>
        <v>#REF!</v>
      </c>
      <c r="C22" s="30" t="e">
        <f>input1!#REF!</f>
        <v>#REF!</v>
      </c>
      <c r="D22" s="31" t="e">
        <f>input1!#REF!</f>
        <v>#REF!</v>
      </c>
      <c r="E22" s="32" t="e">
        <f>input1!#REF!</f>
        <v>#REF!</v>
      </c>
      <c r="F22" s="49" t="e">
        <f t="shared" si="0"/>
        <v>#REF!</v>
      </c>
      <c r="G22" s="44" t="e">
        <f>input2!#REF!</f>
        <v>#REF!</v>
      </c>
      <c r="H22" s="47" t="e">
        <f t="shared" si="1"/>
        <v>#REF!</v>
      </c>
      <c r="I22" s="46" t="e">
        <f>input2!#REF!</f>
        <v>#REF!</v>
      </c>
      <c r="J22" s="47" t="e">
        <f t="shared" si="2"/>
        <v>#REF!</v>
      </c>
      <c r="K22" s="44" t="e">
        <f>input2!#REF!</f>
        <v>#REF!</v>
      </c>
      <c r="L22" s="47" t="e">
        <f t="shared" si="3"/>
        <v>#REF!</v>
      </c>
      <c r="M22" s="46" t="e">
        <f>input2!#REF!</f>
        <v>#REF!</v>
      </c>
      <c r="N22" s="47" t="e">
        <f t="shared" si="4"/>
        <v>#REF!</v>
      </c>
      <c r="O22" s="44" t="e">
        <f>input2!#REF!</f>
        <v>#REF!</v>
      </c>
      <c r="P22" s="48" t="e">
        <f t="shared" si="5"/>
        <v>#REF!</v>
      </c>
      <c r="Q22" s="51" t="e">
        <f t="shared" si="6"/>
        <v>#REF!</v>
      </c>
      <c r="R22" s="68" t="e">
        <f t="shared" si="7"/>
        <v>#REF!</v>
      </c>
      <c r="S22" s="62" t="e">
        <f t="shared" si="8"/>
        <v>#REF!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6" customFormat="1" ht="18" customHeight="1" thickBot="1" x14ac:dyDescent="0.5">
      <c r="A23" s="93" t="s">
        <v>56</v>
      </c>
      <c r="B23" s="25" t="e">
        <f>input1!#REF!</f>
        <v>#REF!</v>
      </c>
      <c r="C23" s="53" t="e">
        <f>input1!#REF!</f>
        <v>#REF!</v>
      </c>
      <c r="D23" s="54" t="e">
        <f>input1!#REF!</f>
        <v>#REF!</v>
      </c>
      <c r="E23" s="55" t="e">
        <f>input1!#REF!</f>
        <v>#REF!</v>
      </c>
      <c r="F23" s="56" t="e">
        <f t="shared" si="0"/>
        <v>#REF!</v>
      </c>
      <c r="G23" s="59" t="e">
        <f>input2!#REF!</f>
        <v>#REF!</v>
      </c>
      <c r="H23" s="60" t="e">
        <f t="shared" si="1"/>
        <v>#REF!</v>
      </c>
      <c r="I23" s="59" t="e">
        <f>input2!#REF!</f>
        <v>#REF!</v>
      </c>
      <c r="J23" s="60" t="e">
        <f t="shared" si="2"/>
        <v>#REF!</v>
      </c>
      <c r="K23" s="57" t="e">
        <f>input2!#REF!</f>
        <v>#REF!</v>
      </c>
      <c r="L23" s="60" t="e">
        <f t="shared" si="3"/>
        <v>#REF!</v>
      </c>
      <c r="M23" s="59" t="e">
        <f>input2!#REF!</f>
        <v>#REF!</v>
      </c>
      <c r="N23" s="60" t="e">
        <f t="shared" si="4"/>
        <v>#REF!</v>
      </c>
      <c r="O23" s="57" t="e">
        <f>input2!#REF!</f>
        <v>#REF!</v>
      </c>
      <c r="P23" s="61" t="e">
        <f t="shared" si="5"/>
        <v>#REF!</v>
      </c>
      <c r="Q23" s="58" t="e">
        <f t="shared" si="6"/>
        <v>#REF!</v>
      </c>
      <c r="R23" s="69" t="e">
        <f t="shared" si="7"/>
        <v>#REF!</v>
      </c>
      <c r="S23" s="56" t="e">
        <f t="shared" si="8"/>
        <v>#REF!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6" customFormat="1" ht="18" customHeight="1" x14ac:dyDescent="0.45">
      <c r="A24" s="90" t="s">
        <v>57</v>
      </c>
      <c r="B24" s="24" t="e">
        <f>input1!#REF!</f>
        <v>#REF!</v>
      </c>
      <c r="C24" s="30" t="e">
        <f>input1!#REF!</f>
        <v>#REF!</v>
      </c>
      <c r="D24" s="31" t="e">
        <f>input1!#REF!</f>
        <v>#REF!</v>
      </c>
      <c r="E24" s="32" t="e">
        <f>input1!#REF!</f>
        <v>#REF!</v>
      </c>
      <c r="F24" s="62" t="e">
        <f t="shared" si="0"/>
        <v>#REF!</v>
      </c>
      <c r="G24" s="44" t="e">
        <f>input2!#REF!</f>
        <v>#REF!</v>
      </c>
      <c r="H24" s="47" t="e">
        <f t="shared" si="1"/>
        <v>#REF!</v>
      </c>
      <c r="I24" s="46" t="e">
        <f>input2!#REF!</f>
        <v>#REF!</v>
      </c>
      <c r="J24" s="47" t="e">
        <f t="shared" si="2"/>
        <v>#REF!</v>
      </c>
      <c r="K24" s="44" t="e">
        <f>input2!#REF!</f>
        <v>#REF!</v>
      </c>
      <c r="L24" s="47" t="e">
        <f t="shared" si="3"/>
        <v>#REF!</v>
      </c>
      <c r="M24" s="46" t="e">
        <f>input2!#REF!</f>
        <v>#REF!</v>
      </c>
      <c r="N24" s="47" t="e">
        <f t="shared" si="4"/>
        <v>#REF!</v>
      </c>
      <c r="O24" s="44" t="e">
        <f>input2!#REF!</f>
        <v>#REF!</v>
      </c>
      <c r="P24" s="48" t="e">
        <f t="shared" si="5"/>
        <v>#REF!</v>
      </c>
      <c r="Q24" s="45" t="e">
        <f t="shared" si="6"/>
        <v>#REF!</v>
      </c>
      <c r="R24" s="67" t="e">
        <f t="shared" si="7"/>
        <v>#REF!</v>
      </c>
      <c r="S24" s="62" t="e">
        <f t="shared" si="8"/>
        <v>#REF!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6" customFormat="1" ht="18" customHeight="1" x14ac:dyDescent="0.45">
      <c r="A25" s="26" t="s">
        <v>58</v>
      </c>
      <c r="B25" s="24" t="e">
        <f>input1!#REF!</f>
        <v>#REF!</v>
      </c>
      <c r="C25" s="30" t="e">
        <f>input1!#REF!</f>
        <v>#REF!</v>
      </c>
      <c r="D25" s="31" t="e">
        <f>input1!#REF!</f>
        <v>#REF!</v>
      </c>
      <c r="E25" s="32" t="e">
        <f>input1!#REF!</f>
        <v>#REF!</v>
      </c>
      <c r="F25" s="49" t="e">
        <f t="shared" si="0"/>
        <v>#REF!</v>
      </c>
      <c r="G25" s="50" t="e">
        <f>input2!#REF!</f>
        <v>#REF!</v>
      </c>
      <c r="H25" s="47" t="e">
        <f t="shared" si="1"/>
        <v>#REF!</v>
      </c>
      <c r="I25" s="52" t="e">
        <f>input2!#REF!</f>
        <v>#REF!</v>
      </c>
      <c r="J25" s="47" t="e">
        <f t="shared" si="2"/>
        <v>#REF!</v>
      </c>
      <c r="K25" s="50" t="e">
        <f>input2!#REF!</f>
        <v>#REF!</v>
      </c>
      <c r="L25" s="47" t="e">
        <f t="shared" si="3"/>
        <v>#REF!</v>
      </c>
      <c r="M25" s="52" t="e">
        <f>input2!#REF!</f>
        <v>#REF!</v>
      </c>
      <c r="N25" s="47" t="e">
        <f t="shared" si="4"/>
        <v>#REF!</v>
      </c>
      <c r="O25" s="50" t="e">
        <f>input2!#REF!</f>
        <v>#REF!</v>
      </c>
      <c r="P25" s="48" t="e">
        <f t="shared" si="5"/>
        <v>#REF!</v>
      </c>
      <c r="Q25" s="51" t="e">
        <f t="shared" si="6"/>
        <v>#REF!</v>
      </c>
      <c r="R25" s="68" t="e">
        <f t="shared" si="7"/>
        <v>#REF!</v>
      </c>
      <c r="S25" s="62" t="e">
        <f t="shared" si="8"/>
        <v>#REF!</v>
      </c>
    </row>
    <row r="26" spans="1:31" s="6" customFormat="1" ht="18" customHeight="1" x14ac:dyDescent="0.45">
      <c r="A26" s="91" t="s">
        <v>59</v>
      </c>
      <c r="B26" s="24" t="e">
        <f>input1!#REF!</f>
        <v>#REF!</v>
      </c>
      <c r="C26" s="30" t="e">
        <f>input1!#REF!</f>
        <v>#REF!</v>
      </c>
      <c r="D26" s="31" t="e">
        <f>input1!#REF!</f>
        <v>#REF!</v>
      </c>
      <c r="E26" s="32" t="e">
        <f>input1!#REF!</f>
        <v>#REF!</v>
      </c>
      <c r="F26" s="49" t="e">
        <f t="shared" si="0"/>
        <v>#REF!</v>
      </c>
      <c r="G26" s="44" t="e">
        <f>input2!#REF!</f>
        <v>#REF!</v>
      </c>
      <c r="H26" s="47" t="e">
        <f t="shared" si="1"/>
        <v>#REF!</v>
      </c>
      <c r="I26" s="46" t="e">
        <f>input2!#REF!</f>
        <v>#REF!</v>
      </c>
      <c r="J26" s="47" t="e">
        <f t="shared" si="2"/>
        <v>#REF!</v>
      </c>
      <c r="K26" s="44" t="e">
        <f>input2!#REF!</f>
        <v>#REF!</v>
      </c>
      <c r="L26" s="47" t="e">
        <f t="shared" si="3"/>
        <v>#REF!</v>
      </c>
      <c r="M26" s="46" t="e">
        <f>input2!#REF!</f>
        <v>#REF!</v>
      </c>
      <c r="N26" s="47" t="e">
        <f t="shared" si="4"/>
        <v>#REF!</v>
      </c>
      <c r="O26" s="44" t="e">
        <f>input2!#REF!</f>
        <v>#REF!</v>
      </c>
      <c r="P26" s="48" t="e">
        <f t="shared" si="5"/>
        <v>#REF!</v>
      </c>
      <c r="Q26" s="51" t="e">
        <f t="shared" si="6"/>
        <v>#REF!</v>
      </c>
      <c r="R26" s="68" t="e">
        <f t="shared" si="7"/>
        <v>#REF!</v>
      </c>
      <c r="S26" s="62" t="e">
        <f t="shared" si="8"/>
        <v>#REF!</v>
      </c>
    </row>
    <row r="27" spans="1:31" s="6" customFormat="1" ht="18" customHeight="1" x14ac:dyDescent="0.45">
      <c r="A27" s="92" t="s">
        <v>0</v>
      </c>
      <c r="B27" s="24" t="e">
        <f>input1!#REF!</f>
        <v>#REF!</v>
      </c>
      <c r="C27" s="30" t="e">
        <f>input1!#REF!</f>
        <v>#REF!</v>
      </c>
      <c r="D27" s="31" t="e">
        <f>input1!#REF!</f>
        <v>#REF!</v>
      </c>
      <c r="E27" s="32" t="e">
        <f>input1!#REF!</f>
        <v>#REF!</v>
      </c>
      <c r="F27" s="49" t="e">
        <f t="shared" si="0"/>
        <v>#REF!</v>
      </c>
      <c r="G27" s="50" t="e">
        <f>input2!#REF!</f>
        <v>#REF!</v>
      </c>
      <c r="H27" s="47" t="e">
        <f t="shared" si="1"/>
        <v>#REF!</v>
      </c>
      <c r="I27" s="52" t="e">
        <f>input2!#REF!</f>
        <v>#REF!</v>
      </c>
      <c r="J27" s="47" t="e">
        <f t="shared" si="2"/>
        <v>#REF!</v>
      </c>
      <c r="K27" s="50" t="e">
        <f>input2!#REF!</f>
        <v>#REF!</v>
      </c>
      <c r="L27" s="47" t="e">
        <f t="shared" si="3"/>
        <v>#REF!</v>
      </c>
      <c r="M27" s="52" t="e">
        <f>input2!#REF!</f>
        <v>#REF!</v>
      </c>
      <c r="N27" s="47" t="e">
        <f t="shared" si="4"/>
        <v>#REF!</v>
      </c>
      <c r="O27" s="50" t="e">
        <f>input2!#REF!</f>
        <v>#REF!</v>
      </c>
      <c r="P27" s="48" t="e">
        <f t="shared" si="5"/>
        <v>#REF!</v>
      </c>
      <c r="Q27" s="51" t="e">
        <f t="shared" si="6"/>
        <v>#REF!</v>
      </c>
      <c r="R27" s="68" t="e">
        <f t="shared" si="7"/>
        <v>#REF!</v>
      </c>
      <c r="S27" s="62" t="e">
        <f t="shared" si="8"/>
        <v>#REF!</v>
      </c>
    </row>
    <row r="28" spans="1:31" s="6" customFormat="1" ht="18" customHeight="1" thickBot="1" x14ac:dyDescent="0.5">
      <c r="A28" s="93" t="s">
        <v>1</v>
      </c>
      <c r="B28" s="25" t="e">
        <f>input1!#REF!</f>
        <v>#REF!</v>
      </c>
      <c r="C28" s="53" t="e">
        <f>input1!#REF!</f>
        <v>#REF!</v>
      </c>
      <c r="D28" s="54" t="e">
        <f>input1!#REF!</f>
        <v>#REF!</v>
      </c>
      <c r="E28" s="55" t="e">
        <f>input1!#REF!</f>
        <v>#REF!</v>
      </c>
      <c r="F28" s="56" t="e">
        <f t="shared" si="0"/>
        <v>#REF!</v>
      </c>
      <c r="G28" s="59" t="e">
        <f>input2!#REF!</f>
        <v>#REF!</v>
      </c>
      <c r="H28" s="60" t="e">
        <f t="shared" si="1"/>
        <v>#REF!</v>
      </c>
      <c r="I28" s="59" t="e">
        <f>input2!#REF!</f>
        <v>#REF!</v>
      </c>
      <c r="J28" s="60" t="e">
        <f t="shared" si="2"/>
        <v>#REF!</v>
      </c>
      <c r="K28" s="57" t="e">
        <f>input2!#REF!</f>
        <v>#REF!</v>
      </c>
      <c r="L28" s="60" t="e">
        <f t="shared" si="3"/>
        <v>#REF!</v>
      </c>
      <c r="M28" s="59" t="e">
        <f>input2!#REF!</f>
        <v>#REF!</v>
      </c>
      <c r="N28" s="60" t="e">
        <f t="shared" si="4"/>
        <v>#REF!</v>
      </c>
      <c r="O28" s="57" t="e">
        <f>input2!#REF!</f>
        <v>#REF!</v>
      </c>
      <c r="P28" s="61" t="e">
        <f t="shared" si="5"/>
        <v>#REF!</v>
      </c>
      <c r="Q28" s="58" t="e">
        <f t="shared" si="6"/>
        <v>#REF!</v>
      </c>
      <c r="R28" s="69" t="e">
        <f t="shared" si="7"/>
        <v>#REF!</v>
      </c>
      <c r="S28" s="56" t="e">
        <f t="shared" si="8"/>
        <v>#REF!</v>
      </c>
    </row>
    <row r="29" spans="1:31" s="6" customFormat="1" ht="18" customHeight="1" x14ac:dyDescent="0.45">
      <c r="A29" s="90" t="s">
        <v>2</v>
      </c>
      <c r="B29" s="24" t="e">
        <f>input1!#REF!</f>
        <v>#REF!</v>
      </c>
      <c r="C29" s="30" t="e">
        <f>input1!#REF!</f>
        <v>#REF!</v>
      </c>
      <c r="D29" s="31" t="e">
        <f>input1!#REF!</f>
        <v>#REF!</v>
      </c>
      <c r="E29" s="32" t="e">
        <f>input1!#REF!</f>
        <v>#REF!</v>
      </c>
      <c r="F29" s="62" t="e">
        <f t="shared" si="0"/>
        <v>#REF!</v>
      </c>
      <c r="G29" s="44" t="e">
        <f>input2!#REF!</f>
        <v>#REF!</v>
      </c>
      <c r="H29" s="47" t="e">
        <f t="shared" si="1"/>
        <v>#REF!</v>
      </c>
      <c r="I29" s="46" t="e">
        <f>input2!#REF!</f>
        <v>#REF!</v>
      </c>
      <c r="J29" s="47" t="e">
        <f t="shared" si="2"/>
        <v>#REF!</v>
      </c>
      <c r="K29" s="44" t="e">
        <f>input2!#REF!</f>
        <v>#REF!</v>
      </c>
      <c r="L29" s="47" t="e">
        <f t="shared" si="3"/>
        <v>#REF!</v>
      </c>
      <c r="M29" s="46" t="e">
        <f>input2!#REF!</f>
        <v>#REF!</v>
      </c>
      <c r="N29" s="47" t="e">
        <f t="shared" si="4"/>
        <v>#REF!</v>
      </c>
      <c r="O29" s="44" t="e">
        <f>input2!#REF!</f>
        <v>#REF!</v>
      </c>
      <c r="P29" s="48" t="e">
        <f t="shared" si="5"/>
        <v>#REF!</v>
      </c>
      <c r="Q29" s="45" t="e">
        <f t="shared" si="6"/>
        <v>#REF!</v>
      </c>
      <c r="R29" s="67" t="e">
        <f t="shared" si="7"/>
        <v>#REF!</v>
      </c>
      <c r="S29" s="62" t="e">
        <f t="shared" si="8"/>
        <v>#REF!</v>
      </c>
    </row>
    <row r="30" spans="1:31" s="6" customFormat="1" ht="18" customHeight="1" x14ac:dyDescent="0.45">
      <c r="A30" s="26" t="s">
        <v>3</v>
      </c>
      <c r="B30" s="24" t="e">
        <f>input1!#REF!</f>
        <v>#REF!</v>
      </c>
      <c r="C30" s="30" t="e">
        <f>input1!#REF!</f>
        <v>#REF!</v>
      </c>
      <c r="D30" s="31" t="e">
        <f>input1!#REF!</f>
        <v>#REF!</v>
      </c>
      <c r="E30" s="32" t="e">
        <f>input1!#REF!</f>
        <v>#REF!</v>
      </c>
      <c r="F30" s="49" t="e">
        <f t="shared" si="0"/>
        <v>#REF!</v>
      </c>
      <c r="G30" s="44" t="e">
        <f>input2!#REF!</f>
        <v>#REF!</v>
      </c>
      <c r="H30" s="47" t="e">
        <f t="shared" si="1"/>
        <v>#REF!</v>
      </c>
      <c r="I30" s="46" t="e">
        <f>input2!#REF!</f>
        <v>#REF!</v>
      </c>
      <c r="J30" s="47" t="e">
        <f t="shared" si="2"/>
        <v>#REF!</v>
      </c>
      <c r="K30" s="44" t="e">
        <f>input2!#REF!</f>
        <v>#REF!</v>
      </c>
      <c r="L30" s="47" t="e">
        <f t="shared" si="3"/>
        <v>#REF!</v>
      </c>
      <c r="M30" s="46" t="e">
        <f>input2!#REF!</f>
        <v>#REF!</v>
      </c>
      <c r="N30" s="47" t="e">
        <f t="shared" si="4"/>
        <v>#REF!</v>
      </c>
      <c r="O30" s="44" t="e">
        <f>input2!#REF!</f>
        <v>#REF!</v>
      </c>
      <c r="P30" s="48" t="e">
        <f t="shared" si="5"/>
        <v>#REF!</v>
      </c>
      <c r="Q30" s="51" t="e">
        <f t="shared" si="6"/>
        <v>#REF!</v>
      </c>
      <c r="R30" s="68" t="e">
        <f t="shared" si="7"/>
        <v>#REF!</v>
      </c>
      <c r="S30" s="62" t="e">
        <f t="shared" si="8"/>
        <v>#REF!</v>
      </c>
    </row>
    <row r="31" spans="1:31" s="6" customFormat="1" ht="18" customHeight="1" x14ac:dyDescent="0.45">
      <c r="A31" s="91" t="s">
        <v>4</v>
      </c>
      <c r="B31" s="24" t="e">
        <f>input1!#REF!</f>
        <v>#REF!</v>
      </c>
      <c r="C31" s="30" t="e">
        <f>input1!#REF!</f>
        <v>#REF!</v>
      </c>
      <c r="D31" s="31" t="e">
        <f>input1!#REF!</f>
        <v>#REF!</v>
      </c>
      <c r="E31" s="32" t="e">
        <f>input1!#REF!</f>
        <v>#REF!</v>
      </c>
      <c r="F31" s="49" t="e">
        <f t="shared" si="0"/>
        <v>#REF!</v>
      </c>
      <c r="G31" s="50" t="e">
        <f>input2!#REF!</f>
        <v>#REF!</v>
      </c>
      <c r="H31" s="47" t="e">
        <f t="shared" si="1"/>
        <v>#REF!</v>
      </c>
      <c r="I31" s="52" t="e">
        <f>input2!#REF!</f>
        <v>#REF!</v>
      </c>
      <c r="J31" s="47" t="e">
        <f t="shared" si="2"/>
        <v>#REF!</v>
      </c>
      <c r="K31" s="50" t="e">
        <f>input2!#REF!</f>
        <v>#REF!</v>
      </c>
      <c r="L31" s="47" t="e">
        <f t="shared" si="3"/>
        <v>#REF!</v>
      </c>
      <c r="M31" s="52" t="e">
        <f>input2!#REF!</f>
        <v>#REF!</v>
      </c>
      <c r="N31" s="47" t="e">
        <f t="shared" si="4"/>
        <v>#REF!</v>
      </c>
      <c r="O31" s="50" t="e">
        <f>input2!#REF!</f>
        <v>#REF!</v>
      </c>
      <c r="P31" s="48" t="e">
        <f t="shared" si="5"/>
        <v>#REF!</v>
      </c>
      <c r="Q31" s="51" t="e">
        <f t="shared" si="6"/>
        <v>#REF!</v>
      </c>
      <c r="R31" s="68" t="e">
        <f t="shared" si="7"/>
        <v>#REF!</v>
      </c>
      <c r="S31" s="62" t="e">
        <f t="shared" si="8"/>
        <v>#REF!</v>
      </c>
    </row>
    <row r="32" spans="1:31" s="6" customFormat="1" ht="18" customHeight="1" x14ac:dyDescent="0.45">
      <c r="A32" s="92" t="s">
        <v>5</v>
      </c>
      <c r="B32" s="24" t="e">
        <f>input1!#REF!</f>
        <v>#REF!</v>
      </c>
      <c r="C32" s="30" t="e">
        <f>input1!#REF!</f>
        <v>#REF!</v>
      </c>
      <c r="D32" s="31" t="e">
        <f>input1!#REF!</f>
        <v>#REF!</v>
      </c>
      <c r="E32" s="32" t="e">
        <f>input1!#REF!</f>
        <v>#REF!</v>
      </c>
      <c r="F32" s="49" t="e">
        <f t="shared" si="0"/>
        <v>#REF!</v>
      </c>
      <c r="G32" s="44" t="e">
        <f>input2!#REF!</f>
        <v>#REF!</v>
      </c>
      <c r="H32" s="47" t="e">
        <f t="shared" si="1"/>
        <v>#REF!</v>
      </c>
      <c r="I32" s="46" t="e">
        <f>input2!#REF!</f>
        <v>#REF!</v>
      </c>
      <c r="J32" s="47" t="e">
        <f t="shared" si="2"/>
        <v>#REF!</v>
      </c>
      <c r="K32" s="44" t="e">
        <f>input2!#REF!</f>
        <v>#REF!</v>
      </c>
      <c r="L32" s="47" t="e">
        <f t="shared" si="3"/>
        <v>#REF!</v>
      </c>
      <c r="M32" s="46" t="e">
        <f>input2!#REF!</f>
        <v>#REF!</v>
      </c>
      <c r="N32" s="47" t="e">
        <f t="shared" si="4"/>
        <v>#REF!</v>
      </c>
      <c r="O32" s="44" t="e">
        <f>input2!#REF!</f>
        <v>#REF!</v>
      </c>
      <c r="P32" s="48" t="e">
        <f t="shared" si="5"/>
        <v>#REF!</v>
      </c>
      <c r="Q32" s="51" t="e">
        <f t="shared" si="6"/>
        <v>#REF!</v>
      </c>
      <c r="R32" s="68" t="e">
        <f t="shared" si="7"/>
        <v>#REF!</v>
      </c>
      <c r="S32" s="62" t="e">
        <f t="shared" si="8"/>
        <v>#REF!</v>
      </c>
    </row>
    <row r="33" spans="1:19" s="6" customFormat="1" ht="18" customHeight="1" thickBot="1" x14ac:dyDescent="0.5">
      <c r="A33" s="93" t="s">
        <v>6</v>
      </c>
      <c r="B33" s="25" t="e">
        <f>input1!#REF!</f>
        <v>#REF!</v>
      </c>
      <c r="C33" s="53" t="e">
        <f>input1!#REF!</f>
        <v>#REF!</v>
      </c>
      <c r="D33" s="54" t="e">
        <f>input1!#REF!</f>
        <v>#REF!</v>
      </c>
      <c r="E33" s="55" t="e">
        <f>input1!#REF!</f>
        <v>#REF!</v>
      </c>
      <c r="F33" s="56" t="e">
        <f t="shared" si="0"/>
        <v>#REF!</v>
      </c>
      <c r="G33" s="59" t="e">
        <f>input2!#REF!</f>
        <v>#REF!</v>
      </c>
      <c r="H33" s="60" t="e">
        <f t="shared" si="1"/>
        <v>#REF!</v>
      </c>
      <c r="I33" s="59" t="e">
        <f>input2!#REF!</f>
        <v>#REF!</v>
      </c>
      <c r="J33" s="60" t="e">
        <f t="shared" si="2"/>
        <v>#REF!</v>
      </c>
      <c r="K33" s="57" t="e">
        <f>input2!#REF!</f>
        <v>#REF!</v>
      </c>
      <c r="L33" s="60" t="e">
        <f t="shared" si="3"/>
        <v>#REF!</v>
      </c>
      <c r="M33" s="59" t="e">
        <f>input2!#REF!</f>
        <v>#REF!</v>
      </c>
      <c r="N33" s="60" t="e">
        <f t="shared" si="4"/>
        <v>#REF!</v>
      </c>
      <c r="O33" s="57" t="e">
        <f>input2!#REF!</f>
        <v>#REF!</v>
      </c>
      <c r="P33" s="61" t="e">
        <f t="shared" si="5"/>
        <v>#REF!</v>
      </c>
      <c r="Q33" s="58" t="e">
        <f t="shared" si="6"/>
        <v>#REF!</v>
      </c>
      <c r="R33" s="69" t="e">
        <f t="shared" si="7"/>
        <v>#REF!</v>
      </c>
      <c r="S33" s="56" t="e">
        <f t="shared" si="8"/>
        <v>#REF!</v>
      </c>
    </row>
    <row r="34" spans="1:19" s="6" customFormat="1" ht="18" customHeight="1" x14ac:dyDescent="0.45">
      <c r="A34" s="90" t="s">
        <v>7</v>
      </c>
      <c r="B34" s="24" t="e">
        <f>input1!#REF!</f>
        <v>#REF!</v>
      </c>
      <c r="C34" s="30" t="e">
        <f>input1!#REF!</f>
        <v>#REF!</v>
      </c>
      <c r="D34" s="31" t="e">
        <f>input1!#REF!</f>
        <v>#REF!</v>
      </c>
      <c r="E34" s="32" t="e">
        <f>input1!#REF!</f>
        <v>#REF!</v>
      </c>
      <c r="F34" s="62" t="e">
        <f t="shared" si="0"/>
        <v>#REF!</v>
      </c>
      <c r="G34" s="44" t="e">
        <f>input2!#REF!</f>
        <v>#REF!</v>
      </c>
      <c r="H34" s="47" t="e">
        <f t="shared" si="1"/>
        <v>#REF!</v>
      </c>
      <c r="I34" s="46" t="e">
        <f>input2!#REF!</f>
        <v>#REF!</v>
      </c>
      <c r="J34" s="47" t="e">
        <f t="shared" si="2"/>
        <v>#REF!</v>
      </c>
      <c r="K34" s="44" t="e">
        <f>input2!#REF!</f>
        <v>#REF!</v>
      </c>
      <c r="L34" s="47" t="e">
        <f t="shared" si="3"/>
        <v>#REF!</v>
      </c>
      <c r="M34" s="46" t="e">
        <f>input2!#REF!</f>
        <v>#REF!</v>
      </c>
      <c r="N34" s="47" t="e">
        <f t="shared" si="4"/>
        <v>#REF!</v>
      </c>
      <c r="O34" s="44" t="e">
        <f>input2!#REF!</f>
        <v>#REF!</v>
      </c>
      <c r="P34" s="48" t="e">
        <f t="shared" si="5"/>
        <v>#REF!</v>
      </c>
      <c r="Q34" s="45" t="e">
        <f t="shared" si="6"/>
        <v>#REF!</v>
      </c>
      <c r="R34" s="67" t="e">
        <f t="shared" si="7"/>
        <v>#REF!</v>
      </c>
      <c r="S34" s="62" t="e">
        <f t="shared" si="8"/>
        <v>#REF!</v>
      </c>
    </row>
    <row r="35" spans="1:19" s="6" customFormat="1" ht="18" customHeight="1" x14ac:dyDescent="0.45">
      <c r="A35" s="26" t="s">
        <v>8</v>
      </c>
      <c r="B35" s="24" t="e">
        <f>input1!#REF!</f>
        <v>#REF!</v>
      </c>
      <c r="C35" s="30" t="e">
        <f>input1!#REF!</f>
        <v>#REF!</v>
      </c>
      <c r="D35" s="31" t="e">
        <f>input1!#REF!</f>
        <v>#REF!</v>
      </c>
      <c r="E35" s="32" t="e">
        <f>input1!#REF!</f>
        <v>#REF!</v>
      </c>
      <c r="F35" s="49" t="e">
        <f t="shared" si="0"/>
        <v>#REF!</v>
      </c>
      <c r="G35" s="50" t="e">
        <f>input2!#REF!</f>
        <v>#REF!</v>
      </c>
      <c r="H35" s="47" t="e">
        <f t="shared" si="1"/>
        <v>#REF!</v>
      </c>
      <c r="I35" s="52" t="e">
        <f>input2!#REF!</f>
        <v>#REF!</v>
      </c>
      <c r="J35" s="47" t="e">
        <f t="shared" si="2"/>
        <v>#REF!</v>
      </c>
      <c r="K35" s="50" t="e">
        <f>input2!#REF!</f>
        <v>#REF!</v>
      </c>
      <c r="L35" s="47" t="e">
        <f t="shared" si="3"/>
        <v>#REF!</v>
      </c>
      <c r="M35" s="52" t="e">
        <f>input2!#REF!</f>
        <v>#REF!</v>
      </c>
      <c r="N35" s="47" t="e">
        <f t="shared" si="4"/>
        <v>#REF!</v>
      </c>
      <c r="O35" s="50" t="e">
        <f>input2!#REF!</f>
        <v>#REF!</v>
      </c>
      <c r="P35" s="48" t="e">
        <f t="shared" si="5"/>
        <v>#REF!</v>
      </c>
      <c r="Q35" s="51" t="e">
        <f t="shared" si="6"/>
        <v>#REF!</v>
      </c>
      <c r="R35" s="68" t="e">
        <f t="shared" si="7"/>
        <v>#REF!</v>
      </c>
      <c r="S35" s="62" t="e">
        <f t="shared" si="8"/>
        <v>#REF!</v>
      </c>
    </row>
    <row r="36" spans="1:19" s="6" customFormat="1" ht="18" customHeight="1" x14ac:dyDescent="0.45">
      <c r="A36" s="91" t="s">
        <v>9</v>
      </c>
      <c r="B36" s="24" t="e">
        <f>input1!#REF!</f>
        <v>#REF!</v>
      </c>
      <c r="C36" s="30" t="e">
        <f>input1!#REF!</f>
        <v>#REF!</v>
      </c>
      <c r="D36" s="31" t="e">
        <f>input1!#REF!</f>
        <v>#REF!</v>
      </c>
      <c r="E36" s="32" t="e">
        <f>input1!#REF!</f>
        <v>#REF!</v>
      </c>
      <c r="F36" s="49" t="e">
        <f t="shared" si="0"/>
        <v>#REF!</v>
      </c>
      <c r="G36" s="44" t="e">
        <f>input2!#REF!</f>
        <v>#REF!</v>
      </c>
      <c r="H36" s="47" t="e">
        <f t="shared" si="1"/>
        <v>#REF!</v>
      </c>
      <c r="I36" s="46" t="e">
        <f>input2!#REF!</f>
        <v>#REF!</v>
      </c>
      <c r="J36" s="47" t="e">
        <f t="shared" si="2"/>
        <v>#REF!</v>
      </c>
      <c r="K36" s="44" t="e">
        <f>input2!#REF!</f>
        <v>#REF!</v>
      </c>
      <c r="L36" s="47" t="e">
        <f t="shared" si="3"/>
        <v>#REF!</v>
      </c>
      <c r="M36" s="46" t="e">
        <f>input2!#REF!</f>
        <v>#REF!</v>
      </c>
      <c r="N36" s="47" t="e">
        <f t="shared" si="4"/>
        <v>#REF!</v>
      </c>
      <c r="O36" s="44" t="e">
        <f>input2!#REF!</f>
        <v>#REF!</v>
      </c>
      <c r="P36" s="48" t="e">
        <f t="shared" si="5"/>
        <v>#REF!</v>
      </c>
      <c r="Q36" s="51" t="e">
        <f t="shared" si="6"/>
        <v>#REF!</v>
      </c>
      <c r="R36" s="68" t="e">
        <f t="shared" si="7"/>
        <v>#REF!</v>
      </c>
      <c r="S36" s="62" t="e">
        <f t="shared" si="8"/>
        <v>#REF!</v>
      </c>
    </row>
    <row r="37" spans="1:19" s="6" customFormat="1" ht="18" customHeight="1" x14ac:dyDescent="0.45">
      <c r="A37" s="92" t="s">
        <v>10</v>
      </c>
      <c r="B37" s="24" t="e">
        <f>input1!#REF!</f>
        <v>#REF!</v>
      </c>
      <c r="C37" s="30" t="e">
        <f>input1!#REF!</f>
        <v>#REF!</v>
      </c>
      <c r="D37" s="31" t="e">
        <f>input1!#REF!</f>
        <v>#REF!</v>
      </c>
      <c r="E37" s="32" t="e">
        <f>input1!#REF!</f>
        <v>#REF!</v>
      </c>
      <c r="F37" s="49" t="e">
        <f t="shared" si="0"/>
        <v>#REF!</v>
      </c>
      <c r="G37" s="50" t="e">
        <f>input2!#REF!</f>
        <v>#REF!</v>
      </c>
      <c r="H37" s="47" t="e">
        <f t="shared" si="1"/>
        <v>#REF!</v>
      </c>
      <c r="I37" s="52" t="e">
        <f>input2!#REF!</f>
        <v>#REF!</v>
      </c>
      <c r="J37" s="47" t="e">
        <f t="shared" si="2"/>
        <v>#REF!</v>
      </c>
      <c r="K37" s="50" t="e">
        <f>input2!#REF!</f>
        <v>#REF!</v>
      </c>
      <c r="L37" s="47" t="e">
        <f t="shared" si="3"/>
        <v>#REF!</v>
      </c>
      <c r="M37" s="52" t="e">
        <f>input2!#REF!</f>
        <v>#REF!</v>
      </c>
      <c r="N37" s="47" t="e">
        <f t="shared" si="4"/>
        <v>#REF!</v>
      </c>
      <c r="O37" s="50" t="e">
        <f>input2!#REF!</f>
        <v>#REF!</v>
      </c>
      <c r="P37" s="48" t="e">
        <f t="shared" si="5"/>
        <v>#REF!</v>
      </c>
      <c r="Q37" s="51" t="e">
        <f t="shared" si="6"/>
        <v>#REF!</v>
      </c>
      <c r="R37" s="68" t="e">
        <f t="shared" si="7"/>
        <v>#REF!</v>
      </c>
      <c r="S37" s="62" t="e">
        <f t="shared" si="8"/>
        <v>#REF!</v>
      </c>
    </row>
    <row r="38" spans="1:19" s="6" customFormat="1" ht="18" customHeight="1" thickBot="1" x14ac:dyDescent="0.5">
      <c r="A38" s="93" t="s">
        <v>11</v>
      </c>
      <c r="B38" s="25" t="e">
        <f>input1!#REF!</f>
        <v>#REF!</v>
      </c>
      <c r="C38" s="53" t="e">
        <f>input1!#REF!</f>
        <v>#REF!</v>
      </c>
      <c r="D38" s="54" t="e">
        <f>input1!#REF!</f>
        <v>#REF!</v>
      </c>
      <c r="E38" s="55" t="e">
        <f>input1!#REF!</f>
        <v>#REF!</v>
      </c>
      <c r="F38" s="56" t="e">
        <f t="shared" si="0"/>
        <v>#REF!</v>
      </c>
      <c r="G38" s="59" t="e">
        <f>input2!#REF!</f>
        <v>#REF!</v>
      </c>
      <c r="H38" s="60" t="e">
        <f t="shared" si="1"/>
        <v>#REF!</v>
      </c>
      <c r="I38" s="59" t="e">
        <f>input2!#REF!</f>
        <v>#REF!</v>
      </c>
      <c r="J38" s="60" t="e">
        <f t="shared" si="2"/>
        <v>#REF!</v>
      </c>
      <c r="K38" s="57" t="e">
        <f>input2!#REF!</f>
        <v>#REF!</v>
      </c>
      <c r="L38" s="60" t="e">
        <f t="shared" si="3"/>
        <v>#REF!</v>
      </c>
      <c r="M38" s="59" t="e">
        <f>input2!#REF!</f>
        <v>#REF!</v>
      </c>
      <c r="N38" s="60" t="e">
        <f t="shared" si="4"/>
        <v>#REF!</v>
      </c>
      <c r="O38" s="57" t="e">
        <f>input2!#REF!</f>
        <v>#REF!</v>
      </c>
      <c r="P38" s="61" t="e">
        <f t="shared" si="5"/>
        <v>#REF!</v>
      </c>
      <c r="Q38" s="58" t="e">
        <f t="shared" si="6"/>
        <v>#REF!</v>
      </c>
      <c r="R38" s="69" t="e">
        <f t="shared" si="7"/>
        <v>#REF!</v>
      </c>
      <c r="S38" s="56" t="e">
        <f t="shared" si="8"/>
        <v>#REF!</v>
      </c>
    </row>
    <row r="39" spans="1:19" s="6" customFormat="1" ht="18" customHeight="1" x14ac:dyDescent="0.45">
      <c r="A39" s="90" t="s">
        <v>12</v>
      </c>
      <c r="B39" s="24" t="e">
        <f>input1!#REF!</f>
        <v>#REF!</v>
      </c>
      <c r="C39" s="30" t="e">
        <f>input1!#REF!</f>
        <v>#REF!</v>
      </c>
      <c r="D39" s="31" t="e">
        <f>input1!#REF!</f>
        <v>#REF!</v>
      </c>
      <c r="E39" s="32" t="e">
        <f>input1!#REF!</f>
        <v>#REF!</v>
      </c>
      <c r="F39" s="62" t="e">
        <f t="shared" si="0"/>
        <v>#REF!</v>
      </c>
      <c r="G39" s="44" t="e">
        <f>input2!#REF!</f>
        <v>#REF!</v>
      </c>
      <c r="H39" s="47" t="e">
        <f t="shared" si="1"/>
        <v>#REF!</v>
      </c>
      <c r="I39" s="46" t="e">
        <f>input2!#REF!</f>
        <v>#REF!</v>
      </c>
      <c r="J39" s="47" t="e">
        <f t="shared" si="2"/>
        <v>#REF!</v>
      </c>
      <c r="K39" s="44" t="e">
        <f>input2!#REF!</f>
        <v>#REF!</v>
      </c>
      <c r="L39" s="47" t="e">
        <f t="shared" si="3"/>
        <v>#REF!</v>
      </c>
      <c r="M39" s="46" t="e">
        <f>input2!#REF!</f>
        <v>#REF!</v>
      </c>
      <c r="N39" s="47" t="e">
        <f t="shared" si="4"/>
        <v>#REF!</v>
      </c>
      <c r="O39" s="44" t="e">
        <f>input2!#REF!</f>
        <v>#REF!</v>
      </c>
      <c r="P39" s="48" t="e">
        <f t="shared" si="5"/>
        <v>#REF!</v>
      </c>
      <c r="Q39" s="45" t="e">
        <f t="shared" si="6"/>
        <v>#REF!</v>
      </c>
      <c r="R39" s="67" t="e">
        <f t="shared" si="7"/>
        <v>#REF!</v>
      </c>
      <c r="S39" s="62" t="e">
        <f t="shared" si="8"/>
        <v>#REF!</v>
      </c>
    </row>
    <row r="40" spans="1:19" s="6" customFormat="1" ht="18" customHeight="1" x14ac:dyDescent="0.45">
      <c r="A40" s="26" t="s">
        <v>13</v>
      </c>
      <c r="B40" s="24" t="e">
        <f>input1!#REF!</f>
        <v>#REF!</v>
      </c>
      <c r="C40" s="30" t="e">
        <f>input1!#REF!</f>
        <v>#REF!</v>
      </c>
      <c r="D40" s="31" t="e">
        <f>input1!#REF!</f>
        <v>#REF!</v>
      </c>
      <c r="E40" s="32" t="e">
        <f>input1!#REF!</f>
        <v>#REF!</v>
      </c>
      <c r="F40" s="49" t="e">
        <f t="shared" si="0"/>
        <v>#REF!</v>
      </c>
      <c r="G40" s="44" t="e">
        <f>input2!#REF!</f>
        <v>#REF!</v>
      </c>
      <c r="H40" s="47" t="e">
        <f t="shared" si="1"/>
        <v>#REF!</v>
      </c>
      <c r="I40" s="46" t="e">
        <f>input2!#REF!</f>
        <v>#REF!</v>
      </c>
      <c r="J40" s="47" t="e">
        <f t="shared" si="2"/>
        <v>#REF!</v>
      </c>
      <c r="K40" s="44" t="e">
        <f>input2!#REF!</f>
        <v>#REF!</v>
      </c>
      <c r="L40" s="47" t="e">
        <f t="shared" si="3"/>
        <v>#REF!</v>
      </c>
      <c r="M40" s="46" t="e">
        <f>input2!#REF!</f>
        <v>#REF!</v>
      </c>
      <c r="N40" s="47" t="e">
        <f t="shared" si="4"/>
        <v>#REF!</v>
      </c>
      <c r="O40" s="44" t="e">
        <f>input2!#REF!</f>
        <v>#REF!</v>
      </c>
      <c r="P40" s="48" t="e">
        <f t="shared" si="5"/>
        <v>#REF!</v>
      </c>
      <c r="Q40" s="51" t="e">
        <f t="shared" si="6"/>
        <v>#REF!</v>
      </c>
      <c r="R40" s="68" t="e">
        <f t="shared" si="7"/>
        <v>#REF!</v>
      </c>
      <c r="S40" s="62" t="e">
        <f t="shared" si="8"/>
        <v>#REF!</v>
      </c>
    </row>
    <row r="41" spans="1:19" s="6" customFormat="1" ht="18" customHeight="1" x14ac:dyDescent="0.45">
      <c r="A41" s="91" t="s">
        <v>14</v>
      </c>
      <c r="B41" s="24" t="e">
        <f>input1!#REF!</f>
        <v>#REF!</v>
      </c>
      <c r="C41" s="30" t="e">
        <f>input1!#REF!</f>
        <v>#REF!</v>
      </c>
      <c r="D41" s="31" t="e">
        <f>input1!#REF!</f>
        <v>#REF!</v>
      </c>
      <c r="E41" s="32" t="e">
        <f>input1!#REF!</f>
        <v>#REF!</v>
      </c>
      <c r="F41" s="49" t="e">
        <f t="shared" si="0"/>
        <v>#REF!</v>
      </c>
      <c r="G41" s="50" t="e">
        <f>input2!#REF!</f>
        <v>#REF!</v>
      </c>
      <c r="H41" s="47" t="e">
        <f t="shared" si="1"/>
        <v>#REF!</v>
      </c>
      <c r="I41" s="52" t="e">
        <f>input2!#REF!</f>
        <v>#REF!</v>
      </c>
      <c r="J41" s="47" t="e">
        <f t="shared" si="2"/>
        <v>#REF!</v>
      </c>
      <c r="K41" s="50" t="e">
        <f>input2!#REF!</f>
        <v>#REF!</v>
      </c>
      <c r="L41" s="47" t="e">
        <f t="shared" si="3"/>
        <v>#REF!</v>
      </c>
      <c r="M41" s="52" t="e">
        <f>input2!#REF!</f>
        <v>#REF!</v>
      </c>
      <c r="N41" s="47" t="e">
        <f t="shared" si="4"/>
        <v>#REF!</v>
      </c>
      <c r="O41" s="50" t="e">
        <f>input2!#REF!</f>
        <v>#REF!</v>
      </c>
      <c r="P41" s="48" t="e">
        <f t="shared" si="5"/>
        <v>#REF!</v>
      </c>
      <c r="Q41" s="51" t="e">
        <f t="shared" si="6"/>
        <v>#REF!</v>
      </c>
      <c r="R41" s="68" t="e">
        <f t="shared" si="7"/>
        <v>#REF!</v>
      </c>
      <c r="S41" s="62" t="e">
        <f t="shared" si="8"/>
        <v>#REF!</v>
      </c>
    </row>
    <row r="42" spans="1:19" s="6" customFormat="1" ht="18" customHeight="1" x14ac:dyDescent="0.45">
      <c r="A42" s="92" t="s">
        <v>15</v>
      </c>
      <c r="B42" s="24" t="e">
        <f>input1!#REF!</f>
        <v>#REF!</v>
      </c>
      <c r="C42" s="30" t="e">
        <f>input1!#REF!</f>
        <v>#REF!</v>
      </c>
      <c r="D42" s="31" t="e">
        <f>input1!#REF!</f>
        <v>#REF!</v>
      </c>
      <c r="E42" s="32" t="e">
        <f>input1!#REF!</f>
        <v>#REF!</v>
      </c>
      <c r="F42" s="49" t="e">
        <f t="shared" si="0"/>
        <v>#REF!</v>
      </c>
      <c r="G42" s="44" t="e">
        <f>input2!#REF!</f>
        <v>#REF!</v>
      </c>
      <c r="H42" s="47" t="e">
        <f t="shared" si="1"/>
        <v>#REF!</v>
      </c>
      <c r="I42" s="46" t="e">
        <f>input2!#REF!</f>
        <v>#REF!</v>
      </c>
      <c r="J42" s="47" t="e">
        <f t="shared" si="2"/>
        <v>#REF!</v>
      </c>
      <c r="K42" s="44" t="e">
        <f>input2!#REF!</f>
        <v>#REF!</v>
      </c>
      <c r="L42" s="47" t="e">
        <f t="shared" si="3"/>
        <v>#REF!</v>
      </c>
      <c r="M42" s="46" t="e">
        <f>input2!#REF!</f>
        <v>#REF!</v>
      </c>
      <c r="N42" s="47" t="e">
        <f t="shared" si="4"/>
        <v>#REF!</v>
      </c>
      <c r="O42" s="44" t="e">
        <f>input2!#REF!</f>
        <v>#REF!</v>
      </c>
      <c r="P42" s="48" t="e">
        <f t="shared" si="5"/>
        <v>#REF!</v>
      </c>
      <c r="Q42" s="51" t="e">
        <f t="shared" si="6"/>
        <v>#REF!</v>
      </c>
      <c r="R42" s="68" t="e">
        <f t="shared" si="7"/>
        <v>#REF!</v>
      </c>
      <c r="S42" s="62" t="e">
        <f t="shared" si="8"/>
        <v>#REF!</v>
      </c>
    </row>
    <row r="43" spans="1:19" s="6" customFormat="1" ht="18" customHeight="1" thickBot="1" x14ac:dyDescent="0.5">
      <c r="A43" s="93" t="s">
        <v>16</v>
      </c>
      <c r="B43" s="25" t="e">
        <f>input1!#REF!</f>
        <v>#REF!</v>
      </c>
      <c r="C43" s="30" t="e">
        <f>input1!#REF!</f>
        <v>#REF!</v>
      </c>
      <c r="D43" s="31" t="e">
        <f>input1!#REF!</f>
        <v>#REF!</v>
      </c>
      <c r="E43" s="32" t="e">
        <f>input1!#REF!</f>
        <v>#REF!</v>
      </c>
      <c r="F43" s="49" t="e">
        <f t="shared" si="0"/>
        <v>#REF!</v>
      </c>
      <c r="G43" s="44" t="e">
        <f>input2!#REF!</f>
        <v>#REF!</v>
      </c>
      <c r="H43" s="47" t="e">
        <f t="shared" si="1"/>
        <v>#REF!</v>
      </c>
      <c r="I43" s="46" t="e">
        <f>input2!#REF!</f>
        <v>#REF!</v>
      </c>
      <c r="J43" s="47" t="e">
        <f t="shared" si="2"/>
        <v>#REF!</v>
      </c>
      <c r="K43" s="44" t="e">
        <f>input2!#REF!</f>
        <v>#REF!</v>
      </c>
      <c r="L43" s="47" t="e">
        <f t="shared" si="3"/>
        <v>#REF!</v>
      </c>
      <c r="M43" s="46" t="e">
        <f>input2!#REF!</f>
        <v>#REF!</v>
      </c>
      <c r="N43" s="47" t="e">
        <f t="shared" si="4"/>
        <v>#REF!</v>
      </c>
      <c r="O43" s="44" t="e">
        <f>input2!#REF!</f>
        <v>#REF!</v>
      </c>
      <c r="P43" s="48" t="e">
        <f t="shared" si="5"/>
        <v>#REF!</v>
      </c>
      <c r="Q43" s="51" t="e">
        <f>G43+I43+K43+M43+O43</f>
        <v>#REF!</v>
      </c>
      <c r="R43" s="68" t="e">
        <f t="shared" si="7"/>
        <v>#REF!</v>
      </c>
      <c r="S43" s="62" t="e">
        <f t="shared" si="8"/>
        <v>#REF!</v>
      </c>
    </row>
    <row r="44" spans="1:19" s="6" customFormat="1" ht="18" customHeight="1" thickBot="1" x14ac:dyDescent="0.5">
      <c r="A44" s="94" t="s">
        <v>60</v>
      </c>
      <c r="B44" s="25" t="e">
        <f>input1!#REF!</f>
        <v>#REF!</v>
      </c>
      <c r="C44" s="33" t="e">
        <f>input1!#REF!</f>
        <v>#REF!</v>
      </c>
      <c r="D44" s="34" t="e">
        <f>input1!#REF!</f>
        <v>#REF!</v>
      </c>
      <c r="E44" s="71" t="e">
        <f>input1!#REF!</f>
        <v>#REF!</v>
      </c>
      <c r="F44" s="56" t="e">
        <f t="shared" si="0"/>
        <v>#REF!</v>
      </c>
      <c r="G44" s="57" t="e">
        <f>input2!#REF!</f>
        <v>#REF!</v>
      </c>
      <c r="H44" s="60" t="e">
        <f t="shared" si="1"/>
        <v>#REF!</v>
      </c>
      <c r="I44" s="59" t="e">
        <f>input2!#REF!</f>
        <v>#REF!</v>
      </c>
      <c r="J44" s="60" t="e">
        <f t="shared" si="2"/>
        <v>#REF!</v>
      </c>
      <c r="K44" s="57" t="e">
        <f>input2!#REF!</f>
        <v>#REF!</v>
      </c>
      <c r="L44" s="60" t="e">
        <f t="shared" si="3"/>
        <v>#REF!</v>
      </c>
      <c r="M44" s="59" t="e">
        <f>input2!#REF!</f>
        <v>#REF!</v>
      </c>
      <c r="N44" s="60" t="e">
        <f t="shared" si="4"/>
        <v>#REF!</v>
      </c>
      <c r="O44" s="57" t="e">
        <f>input2!#REF!</f>
        <v>#REF!</v>
      </c>
      <c r="P44" s="61" t="e">
        <f t="shared" si="5"/>
        <v>#REF!</v>
      </c>
      <c r="Q44" s="58" t="e">
        <f>G44+I44+K44+M44+O44</f>
        <v>#REF!</v>
      </c>
      <c r="R44" s="69" t="e">
        <f t="shared" si="7"/>
        <v>#REF!</v>
      </c>
      <c r="S44" s="56" t="e">
        <f t="shared" si="8"/>
        <v>#REF!</v>
      </c>
    </row>
    <row r="45" spans="1:19" ht="21" thickBot="1" x14ac:dyDescent="0.45"/>
    <row r="46" spans="1:19" ht="27" thickBot="1" x14ac:dyDescent="0.6">
      <c r="D46" s="27" t="s">
        <v>55</v>
      </c>
      <c r="E46" s="28"/>
      <c r="F46" s="28"/>
      <c r="G46" s="28"/>
      <c r="H46" s="28"/>
      <c r="I46" s="28"/>
      <c r="J46" s="29"/>
    </row>
  </sheetData>
  <sheetProtection password="CB38" sheet="1" objects="1" scenarios="1"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horizontalDpi="0" verticalDpi="0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view="pageBreakPreview" topLeftCell="A7" zoomScale="60" zoomScaleNormal="100" workbookViewId="0">
      <selection activeCell="T13" sqref="T13"/>
    </sheetView>
  </sheetViews>
  <sheetFormatPr defaultRowHeight="20.25" x14ac:dyDescent="0.4"/>
  <cols>
    <col min="1" max="1" width="5.4257812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/>
    <col min="7" max="7" width="4.42578125" style="1" customWidth="1"/>
    <col min="8" max="8" width="13.5703125" style="1" customWidth="1"/>
    <col min="9" max="9" width="4.42578125" style="1" customWidth="1"/>
    <col min="10" max="10" width="13.5703125" style="1" customWidth="1"/>
    <col min="11" max="11" width="4.42578125" style="1" customWidth="1"/>
    <col min="12" max="12" width="13.5703125" style="1" customWidth="1"/>
    <col min="13" max="13" width="4.42578125" style="1" customWidth="1"/>
    <col min="14" max="14" width="13.5703125" style="1" customWidth="1"/>
    <col min="15" max="15" width="4.42578125" style="1" customWidth="1"/>
    <col min="16" max="16" width="13.5703125" style="1" customWidth="1"/>
    <col min="17" max="17" width="4" style="1" hidden="1" customWidth="1"/>
    <col min="18" max="18" width="4" style="1" customWidth="1"/>
    <col min="19" max="19" width="14.28515625" style="1" customWidth="1"/>
    <col min="20" max="16384" width="9.140625" style="1"/>
  </cols>
  <sheetData>
    <row r="1" spans="1:19" ht="21.75" customHeight="1" thickBot="1" x14ac:dyDescent="0.5">
      <c r="A1" s="405" t="s">
        <v>26</v>
      </c>
      <c r="B1" s="407"/>
      <c r="C1" s="407"/>
      <c r="D1" s="407"/>
      <c r="E1" s="407"/>
      <c r="F1" s="406"/>
      <c r="G1" s="407" t="s">
        <v>45</v>
      </c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6"/>
    </row>
    <row r="2" spans="1:19" ht="22.5" customHeight="1" thickBot="1" x14ac:dyDescent="0.5">
      <c r="A2" s="415" t="str">
        <f>input1!A2</f>
        <v>ชั้นมัธยมศึกษาปีที่ 6/2</v>
      </c>
      <c r="B2" s="414"/>
      <c r="C2" s="414"/>
      <c r="D2" s="414"/>
      <c r="E2" s="414"/>
      <c r="F2" s="416"/>
      <c r="G2" s="405" t="s">
        <v>37</v>
      </c>
      <c r="H2" s="406"/>
      <c r="I2" s="417" t="s">
        <v>38</v>
      </c>
      <c r="J2" s="417"/>
      <c r="K2" s="405" t="s">
        <v>39</v>
      </c>
      <c r="L2" s="406"/>
      <c r="M2" s="417" t="s">
        <v>40</v>
      </c>
      <c r="N2" s="417"/>
      <c r="O2" s="405" t="s">
        <v>41</v>
      </c>
      <c r="P2" s="406"/>
      <c r="Q2" s="35"/>
      <c r="R2" s="405" t="s">
        <v>42</v>
      </c>
      <c r="S2" s="406"/>
    </row>
    <row r="3" spans="1:19" ht="21.75" thickBot="1" x14ac:dyDescent="0.5">
      <c r="A3" s="21" t="s">
        <v>21</v>
      </c>
      <c r="B3" s="22" t="s">
        <v>20</v>
      </c>
      <c r="C3" s="23" t="s">
        <v>22</v>
      </c>
      <c r="D3" s="22" t="s">
        <v>23</v>
      </c>
      <c r="E3" s="23" t="s">
        <v>24</v>
      </c>
      <c r="F3" s="36" t="s">
        <v>24</v>
      </c>
      <c r="G3" s="37" t="s">
        <v>35</v>
      </c>
      <c r="H3" s="38" t="s">
        <v>36</v>
      </c>
      <c r="I3" s="37" t="s">
        <v>35</v>
      </c>
      <c r="J3" s="39" t="s">
        <v>36</v>
      </c>
      <c r="K3" s="40" t="s">
        <v>35</v>
      </c>
      <c r="L3" s="38" t="s">
        <v>36</v>
      </c>
      <c r="M3" s="37" t="s">
        <v>35</v>
      </c>
      <c r="N3" s="39" t="s">
        <v>36</v>
      </c>
      <c r="O3" s="40" t="s">
        <v>35</v>
      </c>
      <c r="P3" s="41" t="s">
        <v>36</v>
      </c>
      <c r="Q3" s="42"/>
      <c r="R3" s="70" t="s">
        <v>35</v>
      </c>
      <c r="S3" s="22" t="s">
        <v>36</v>
      </c>
    </row>
    <row r="4" spans="1:19" s="6" customFormat="1" ht="18" customHeight="1" x14ac:dyDescent="0.45">
      <c r="A4" s="90" t="s">
        <v>66</v>
      </c>
      <c r="B4" s="24" t="str">
        <f>input1!B4</f>
        <v>62</v>
      </c>
      <c r="C4" s="30" t="str">
        <f>input1!C4</f>
        <v>00637</v>
      </c>
      <c r="D4" s="31" t="str">
        <f>input1!D4</f>
        <v>นายธนาศักดิ์  บุญงาม</v>
      </c>
      <c r="E4" s="32">
        <f>input1!E4</f>
        <v>1</v>
      </c>
      <c r="F4" s="43" t="str">
        <f>IF(E4=1,"ชาย",IF(E4=2,"หญิง","-"))</f>
        <v>ชาย</v>
      </c>
      <c r="G4" s="44">
        <f>input3!AF4</f>
        <v>6</v>
      </c>
      <c r="H4" s="47" t="str">
        <f>IF(G4&gt;10,"เสี่ยง/มีปัญหา","ปกติ")</f>
        <v>ปกติ</v>
      </c>
      <c r="I4" s="46">
        <f>input3!AI4</f>
        <v>7</v>
      </c>
      <c r="J4" s="47" t="str">
        <f>IF(I4&gt;9,"เสี่ยง/มีปัญหา","ปกติ")</f>
        <v>ปกติ</v>
      </c>
      <c r="K4" s="44">
        <f>input3!AM4</f>
        <v>7</v>
      </c>
      <c r="L4" s="47" t="str">
        <f>IF(K4&gt;10,"เสี่ยง/มีปัญหา","ปกติ")</f>
        <v>ปกติ</v>
      </c>
      <c r="M4" s="46">
        <f>input3!AQ4</f>
        <v>8</v>
      </c>
      <c r="N4" s="47" t="str">
        <f>IF(M4&gt;9,"เสี่ยง/มีปัญหา","ปกติ")</f>
        <v>ปกติ</v>
      </c>
      <c r="O4" s="44">
        <f>input3!AS4</f>
        <v>11</v>
      </c>
      <c r="P4" s="48" t="str">
        <f>IF(O4&gt;10,"มีจุดแข็ง","ไม่มีจุดแข็ง")</f>
        <v>มีจุดแข็ง</v>
      </c>
      <c r="Q4" s="45">
        <f>G4+I4+K4+M4+O4</f>
        <v>39</v>
      </c>
      <c r="R4" s="67">
        <f>IF(Q4&lt;1,"-",Q4)</f>
        <v>39</v>
      </c>
      <c r="S4" s="62" t="str">
        <f>IF(R4&gt;48,"เสี่ยง/มีปัญหา","ปกติ")</f>
        <v>ปกติ</v>
      </c>
    </row>
    <row r="5" spans="1:19" s="6" customFormat="1" ht="18" customHeight="1" x14ac:dyDescent="0.45">
      <c r="A5" s="26" t="s">
        <v>67</v>
      </c>
      <c r="B5" s="24" t="str">
        <f>input1!B5</f>
        <v>62</v>
      </c>
      <c r="C5" s="30" t="str">
        <f>input1!C5</f>
        <v>01307</v>
      </c>
      <c r="D5" s="31" t="str">
        <f>input1!D5</f>
        <v>นายธีรพงษ์  ใจสิน</v>
      </c>
      <c r="E5" s="32">
        <f>input1!E5</f>
        <v>1</v>
      </c>
      <c r="F5" s="49" t="str">
        <f t="shared" ref="F5:F44" si="0">IF(E5=1,"ชาย",IF(E5=2,"หญิง","-"))</f>
        <v>ชาย</v>
      </c>
      <c r="G5" s="50">
        <f>input3!AF5</f>
        <v>8</v>
      </c>
      <c r="H5" s="47" t="str">
        <f t="shared" ref="H5:H44" si="1">IF(G5&gt;10,"เสี่ยง/มีปัญหา","ปกติ")</f>
        <v>ปกติ</v>
      </c>
      <c r="I5" s="52">
        <f>input3!AI5</f>
        <v>7</v>
      </c>
      <c r="J5" s="47" t="str">
        <f t="shared" ref="J5:J44" si="2">IF(I5&gt;9,"เสี่ยง/มีปัญหา","ปกติ")</f>
        <v>ปกติ</v>
      </c>
      <c r="K5" s="50">
        <f>input3!AM5</f>
        <v>6</v>
      </c>
      <c r="L5" s="47" t="str">
        <f t="shared" ref="L5:L44" si="3">IF(K5&gt;10,"เสี่ยง/มีปัญหา","ปกติ")</f>
        <v>ปกติ</v>
      </c>
      <c r="M5" s="52">
        <f>input3!AQ5</f>
        <v>6</v>
      </c>
      <c r="N5" s="47" t="str">
        <f t="shared" ref="N5:N44" si="4">IF(M5&gt;9,"เสี่ยง/มีปัญหา","ปกติ")</f>
        <v>ปกติ</v>
      </c>
      <c r="O5" s="50">
        <f>input3!AS5</f>
        <v>15</v>
      </c>
      <c r="P5" s="48" t="str">
        <f t="shared" ref="P5:P44" si="5">IF(O5&gt;10,"มีจุดแข็ง","ไม่มีจุดแข็ง")</f>
        <v>มีจุดแข็ง</v>
      </c>
      <c r="Q5" s="51">
        <f t="shared" ref="Q5:Q42" si="6">G5+I5+K5+M5+O5</f>
        <v>42</v>
      </c>
      <c r="R5" s="68">
        <f t="shared" ref="R5:R44" si="7">IF(Q5&lt;1,"-",Q5)</f>
        <v>42</v>
      </c>
      <c r="S5" s="62" t="str">
        <f t="shared" ref="S5:S44" si="8">IF(R5&gt;48,"เสี่ยง/มีปัญหา","ปกติ")</f>
        <v>ปกติ</v>
      </c>
    </row>
    <row r="6" spans="1:19" s="6" customFormat="1" ht="18" customHeight="1" x14ac:dyDescent="0.45">
      <c r="A6" s="91" t="s">
        <v>68</v>
      </c>
      <c r="B6" s="24" t="str">
        <f>input1!B6</f>
        <v>62</v>
      </c>
      <c r="C6" s="30" t="str">
        <f>input1!C6</f>
        <v>00754</v>
      </c>
      <c r="D6" s="31" t="str">
        <f>input1!D6</f>
        <v>นายนพดล  สุริยนต์</v>
      </c>
      <c r="E6" s="32">
        <f>input1!E6</f>
        <v>1</v>
      </c>
      <c r="F6" s="49" t="str">
        <f t="shared" si="0"/>
        <v>ชาย</v>
      </c>
      <c r="G6" s="44">
        <f>input3!AF6</f>
        <v>12</v>
      </c>
      <c r="H6" s="47" t="str">
        <f t="shared" si="1"/>
        <v>เสี่ยง/มีปัญหา</v>
      </c>
      <c r="I6" s="46">
        <f>input3!AI6</f>
        <v>10</v>
      </c>
      <c r="J6" s="47" t="str">
        <f t="shared" si="2"/>
        <v>เสี่ยง/มีปัญหา</v>
      </c>
      <c r="K6" s="44">
        <f>input3!AM6</f>
        <v>10</v>
      </c>
      <c r="L6" s="47" t="str">
        <f t="shared" si="3"/>
        <v>ปกติ</v>
      </c>
      <c r="M6" s="46">
        <f>input3!AQ6</f>
        <v>11</v>
      </c>
      <c r="N6" s="47" t="str">
        <f t="shared" si="4"/>
        <v>เสี่ยง/มีปัญหา</v>
      </c>
      <c r="O6" s="44">
        <f>input3!AS6</f>
        <v>11</v>
      </c>
      <c r="P6" s="48" t="str">
        <f t="shared" si="5"/>
        <v>มีจุดแข็ง</v>
      </c>
      <c r="Q6" s="51">
        <f t="shared" si="6"/>
        <v>54</v>
      </c>
      <c r="R6" s="68">
        <f t="shared" si="7"/>
        <v>54</v>
      </c>
      <c r="S6" s="62" t="str">
        <f t="shared" si="8"/>
        <v>เสี่ยง/มีปัญหา</v>
      </c>
    </row>
    <row r="7" spans="1:19" s="6" customFormat="1" ht="18" customHeight="1" x14ac:dyDescent="0.45">
      <c r="A7" s="92" t="s">
        <v>69</v>
      </c>
      <c r="B7" s="24" t="str">
        <f>input1!B7</f>
        <v>62</v>
      </c>
      <c r="C7" s="30" t="str">
        <f>input1!C7</f>
        <v>00716</v>
      </c>
      <c r="D7" s="31" t="str">
        <f>input1!D7</f>
        <v>นายบุญญฤทธิ์  พันธ์สน</v>
      </c>
      <c r="E7" s="32">
        <f>input1!E7</f>
        <v>1</v>
      </c>
      <c r="F7" s="49" t="str">
        <f t="shared" si="0"/>
        <v>ชาย</v>
      </c>
      <c r="G7" s="50">
        <f>input3!AF7</f>
        <v>9</v>
      </c>
      <c r="H7" s="47" t="str">
        <f t="shared" si="1"/>
        <v>ปกติ</v>
      </c>
      <c r="I7" s="52">
        <f>input3!AI7</f>
        <v>8</v>
      </c>
      <c r="J7" s="47" t="str">
        <f t="shared" si="2"/>
        <v>ปกติ</v>
      </c>
      <c r="K7" s="50">
        <f>input3!AM7</f>
        <v>9</v>
      </c>
      <c r="L7" s="47" t="str">
        <f t="shared" si="3"/>
        <v>ปกติ</v>
      </c>
      <c r="M7" s="52">
        <f>input3!AQ7</f>
        <v>9</v>
      </c>
      <c r="N7" s="47" t="str">
        <f t="shared" si="4"/>
        <v>ปกติ</v>
      </c>
      <c r="O7" s="50">
        <f>input3!AS7</f>
        <v>8</v>
      </c>
      <c r="P7" s="48" t="str">
        <f t="shared" si="5"/>
        <v>ไม่มีจุดแข็ง</v>
      </c>
      <c r="Q7" s="51">
        <f t="shared" si="6"/>
        <v>43</v>
      </c>
      <c r="R7" s="68">
        <f t="shared" si="7"/>
        <v>43</v>
      </c>
      <c r="S7" s="62" t="str">
        <f t="shared" si="8"/>
        <v>ปกติ</v>
      </c>
    </row>
    <row r="8" spans="1:19" s="6" customFormat="1" ht="18" customHeight="1" thickBot="1" x14ac:dyDescent="0.5">
      <c r="A8" s="93" t="s">
        <v>70</v>
      </c>
      <c r="B8" s="25" t="str">
        <f>input1!B8</f>
        <v>62</v>
      </c>
      <c r="C8" s="53" t="str">
        <f>input1!C8</f>
        <v>00644</v>
      </c>
      <c r="D8" s="54" t="str">
        <f>input1!D8</f>
        <v>นายวรัญชิต   อินทรสุริยวงศ์</v>
      </c>
      <c r="E8" s="55">
        <f>input1!E8</f>
        <v>1</v>
      </c>
      <c r="F8" s="56" t="str">
        <f t="shared" si="0"/>
        <v>ชาย</v>
      </c>
      <c r="G8" s="59">
        <f>input3!AF8</f>
        <v>8</v>
      </c>
      <c r="H8" s="60" t="str">
        <f t="shared" si="1"/>
        <v>ปกติ</v>
      </c>
      <c r="I8" s="59">
        <f>input3!AI8</f>
        <v>6</v>
      </c>
      <c r="J8" s="60" t="str">
        <f t="shared" si="2"/>
        <v>ปกติ</v>
      </c>
      <c r="K8" s="57">
        <f>input3!AM8</f>
        <v>10</v>
      </c>
      <c r="L8" s="60" t="str">
        <f t="shared" si="3"/>
        <v>ปกติ</v>
      </c>
      <c r="M8" s="59">
        <f>input3!AQ8</f>
        <v>7</v>
      </c>
      <c r="N8" s="60" t="str">
        <f t="shared" si="4"/>
        <v>ปกติ</v>
      </c>
      <c r="O8" s="57">
        <f>input3!AS8</f>
        <v>11</v>
      </c>
      <c r="P8" s="61" t="str">
        <f t="shared" si="5"/>
        <v>มีจุดแข็ง</v>
      </c>
      <c r="Q8" s="58">
        <f t="shared" si="6"/>
        <v>42</v>
      </c>
      <c r="R8" s="69">
        <f t="shared" si="7"/>
        <v>42</v>
      </c>
      <c r="S8" s="56" t="str">
        <f t="shared" si="8"/>
        <v>ปกติ</v>
      </c>
    </row>
    <row r="9" spans="1:19" s="6" customFormat="1" ht="18" customHeight="1" x14ac:dyDescent="0.45">
      <c r="A9" s="90" t="s">
        <v>71</v>
      </c>
      <c r="B9" s="24" t="str">
        <f>input1!B9</f>
        <v>62</v>
      </c>
      <c r="C9" s="30" t="str">
        <f>input1!C9</f>
        <v>01310</v>
      </c>
      <c r="D9" s="31" t="str">
        <f>input1!D9</f>
        <v>นางสาวจารุมน  รามัญพงษ์</v>
      </c>
      <c r="E9" s="32">
        <f>input1!E9</f>
        <v>2</v>
      </c>
      <c r="F9" s="62" t="str">
        <f t="shared" si="0"/>
        <v>หญิง</v>
      </c>
      <c r="G9" s="44">
        <f>input3!AF9</f>
        <v>5</v>
      </c>
      <c r="H9" s="47" t="str">
        <f t="shared" si="1"/>
        <v>ปกติ</v>
      </c>
      <c r="I9" s="46">
        <f>input3!AI9</f>
        <v>7</v>
      </c>
      <c r="J9" s="47" t="str">
        <f t="shared" si="2"/>
        <v>ปกติ</v>
      </c>
      <c r="K9" s="44">
        <f>input3!AM9</f>
        <v>6</v>
      </c>
      <c r="L9" s="47" t="str">
        <f t="shared" si="3"/>
        <v>ปกติ</v>
      </c>
      <c r="M9" s="46">
        <f>input3!AQ9</f>
        <v>7</v>
      </c>
      <c r="N9" s="47" t="str">
        <f t="shared" si="4"/>
        <v>ปกติ</v>
      </c>
      <c r="O9" s="44">
        <f>input3!AS9</f>
        <v>15</v>
      </c>
      <c r="P9" s="48" t="str">
        <f t="shared" si="5"/>
        <v>มีจุดแข็ง</v>
      </c>
      <c r="Q9" s="45">
        <f t="shared" si="6"/>
        <v>40</v>
      </c>
      <c r="R9" s="67">
        <f t="shared" si="7"/>
        <v>40</v>
      </c>
      <c r="S9" s="62" t="str">
        <f t="shared" si="8"/>
        <v>ปกติ</v>
      </c>
    </row>
    <row r="10" spans="1:19" s="6" customFormat="1" ht="18" customHeight="1" x14ac:dyDescent="0.45">
      <c r="A10" s="26" t="s">
        <v>72</v>
      </c>
      <c r="B10" s="24" t="str">
        <f>input1!B10</f>
        <v>62</v>
      </c>
      <c r="C10" s="30" t="str">
        <f>input1!C10</f>
        <v>00605</v>
      </c>
      <c r="D10" s="31" t="str">
        <f>input1!D10</f>
        <v>นางสาวทิพวรรณ  แช่มชื่น</v>
      </c>
      <c r="E10" s="32">
        <f>input1!E10</f>
        <v>2</v>
      </c>
      <c r="F10" s="49" t="str">
        <f t="shared" si="0"/>
        <v>หญิง</v>
      </c>
      <c r="G10" s="44">
        <f>input3!AF10</f>
        <v>9</v>
      </c>
      <c r="H10" s="47" t="str">
        <f t="shared" si="1"/>
        <v>ปกติ</v>
      </c>
      <c r="I10" s="46">
        <f>input3!AI10</f>
        <v>7</v>
      </c>
      <c r="J10" s="47" t="str">
        <f t="shared" si="2"/>
        <v>ปกติ</v>
      </c>
      <c r="K10" s="44">
        <f>input3!AM10</f>
        <v>7</v>
      </c>
      <c r="L10" s="47" t="str">
        <f t="shared" si="3"/>
        <v>ปกติ</v>
      </c>
      <c r="M10" s="46">
        <f>input3!AQ10</f>
        <v>10</v>
      </c>
      <c r="N10" s="47" t="str">
        <f t="shared" si="4"/>
        <v>เสี่ยง/มีปัญหา</v>
      </c>
      <c r="O10" s="44">
        <f>input3!AS10</f>
        <v>14</v>
      </c>
      <c r="P10" s="48" t="str">
        <f t="shared" si="5"/>
        <v>มีจุดแข็ง</v>
      </c>
      <c r="Q10" s="51">
        <f t="shared" si="6"/>
        <v>47</v>
      </c>
      <c r="R10" s="68">
        <f t="shared" si="7"/>
        <v>47</v>
      </c>
      <c r="S10" s="62" t="str">
        <f t="shared" si="8"/>
        <v>ปกติ</v>
      </c>
    </row>
    <row r="11" spans="1:19" s="6" customFormat="1" ht="18" customHeight="1" x14ac:dyDescent="0.45">
      <c r="A11" s="91" t="s">
        <v>73</v>
      </c>
      <c r="B11" s="24" t="str">
        <f>input1!B11</f>
        <v>62</v>
      </c>
      <c r="C11" s="30" t="str">
        <f>input1!C11</f>
        <v>00554</v>
      </c>
      <c r="D11" s="31" t="str">
        <f>input1!D11</f>
        <v>นางส่าวนันทวรรณ  เพ็งสอน</v>
      </c>
      <c r="E11" s="32">
        <f>input1!E11</f>
        <v>2</v>
      </c>
      <c r="F11" s="49" t="str">
        <f t="shared" si="0"/>
        <v>หญิง</v>
      </c>
      <c r="G11" s="50">
        <f>input3!AF11</f>
        <v>7</v>
      </c>
      <c r="H11" s="47" t="str">
        <f t="shared" si="1"/>
        <v>ปกติ</v>
      </c>
      <c r="I11" s="52">
        <f>input3!AI11</f>
        <v>6</v>
      </c>
      <c r="J11" s="47" t="str">
        <f t="shared" si="2"/>
        <v>ปกติ</v>
      </c>
      <c r="K11" s="50">
        <f>input3!AM11</f>
        <v>6</v>
      </c>
      <c r="L11" s="47" t="str">
        <f t="shared" si="3"/>
        <v>ปกติ</v>
      </c>
      <c r="M11" s="52">
        <f>input3!AQ11</f>
        <v>7</v>
      </c>
      <c r="N11" s="47" t="str">
        <f t="shared" si="4"/>
        <v>ปกติ</v>
      </c>
      <c r="O11" s="50">
        <f>input3!AS11</f>
        <v>13</v>
      </c>
      <c r="P11" s="48" t="str">
        <f t="shared" si="5"/>
        <v>มีจุดแข็ง</v>
      </c>
      <c r="Q11" s="51">
        <f t="shared" si="6"/>
        <v>39</v>
      </c>
      <c r="R11" s="68">
        <f t="shared" si="7"/>
        <v>39</v>
      </c>
      <c r="S11" s="62" t="str">
        <f t="shared" si="8"/>
        <v>ปกติ</v>
      </c>
    </row>
    <row r="12" spans="1:19" s="6" customFormat="1" ht="18" customHeight="1" x14ac:dyDescent="0.45">
      <c r="A12" s="92" t="s">
        <v>74</v>
      </c>
      <c r="B12" s="24" t="str">
        <f>input1!B12</f>
        <v>62</v>
      </c>
      <c r="C12" s="30" t="str">
        <f>input1!C12</f>
        <v>00775</v>
      </c>
      <c r="D12" s="31" t="str">
        <f>input1!D12</f>
        <v>นางสาวพิไลวรรณ  สังข์ทัด</v>
      </c>
      <c r="E12" s="32">
        <f>input1!E12</f>
        <v>2</v>
      </c>
      <c r="F12" s="49" t="str">
        <f t="shared" si="0"/>
        <v>หญิง</v>
      </c>
      <c r="G12" s="44">
        <f>input3!AF12</f>
        <v>7</v>
      </c>
      <c r="H12" s="47" t="str">
        <f t="shared" si="1"/>
        <v>ปกติ</v>
      </c>
      <c r="I12" s="46">
        <f>input3!AI12</f>
        <v>10</v>
      </c>
      <c r="J12" s="47" t="str">
        <f t="shared" si="2"/>
        <v>เสี่ยง/มีปัญหา</v>
      </c>
      <c r="K12" s="44">
        <f>input3!AM12</f>
        <v>10</v>
      </c>
      <c r="L12" s="47" t="str">
        <f t="shared" si="3"/>
        <v>ปกติ</v>
      </c>
      <c r="M12" s="46">
        <f>input3!AQ12</f>
        <v>9</v>
      </c>
      <c r="N12" s="47" t="str">
        <f t="shared" si="4"/>
        <v>ปกติ</v>
      </c>
      <c r="O12" s="44">
        <f>input3!AS12</f>
        <v>14</v>
      </c>
      <c r="P12" s="48" t="str">
        <f t="shared" si="5"/>
        <v>มีจุดแข็ง</v>
      </c>
      <c r="Q12" s="51">
        <f t="shared" si="6"/>
        <v>50</v>
      </c>
      <c r="R12" s="68">
        <f t="shared" si="7"/>
        <v>50</v>
      </c>
      <c r="S12" s="62" t="str">
        <f t="shared" si="8"/>
        <v>เสี่ยง/มีปัญหา</v>
      </c>
    </row>
    <row r="13" spans="1:19" s="6" customFormat="1" ht="18" customHeight="1" thickBot="1" x14ac:dyDescent="0.5">
      <c r="A13" s="93" t="s">
        <v>75</v>
      </c>
      <c r="B13" s="25" t="str">
        <f>input1!B13</f>
        <v>62</v>
      </c>
      <c r="C13" s="53" t="str">
        <f>input1!C13</f>
        <v>00696</v>
      </c>
      <c r="D13" s="54" t="str">
        <f>input1!D13</f>
        <v>นางสาวภัคธิชา  ขำแนม</v>
      </c>
      <c r="E13" s="55">
        <f>input1!E13</f>
        <v>2</v>
      </c>
      <c r="F13" s="56" t="str">
        <f t="shared" si="0"/>
        <v>หญิง</v>
      </c>
      <c r="G13" s="59">
        <f>input3!AF13</f>
        <v>8</v>
      </c>
      <c r="H13" s="60" t="str">
        <f t="shared" si="1"/>
        <v>ปกติ</v>
      </c>
      <c r="I13" s="59">
        <f>input3!AI13</f>
        <v>6</v>
      </c>
      <c r="J13" s="60" t="str">
        <f t="shared" si="2"/>
        <v>ปกติ</v>
      </c>
      <c r="K13" s="57">
        <f>input3!AM13</f>
        <v>5</v>
      </c>
      <c r="L13" s="60" t="str">
        <f t="shared" si="3"/>
        <v>ปกติ</v>
      </c>
      <c r="M13" s="59">
        <f>input3!AQ13</f>
        <v>5</v>
      </c>
      <c r="N13" s="60" t="str">
        <f t="shared" si="4"/>
        <v>ปกติ</v>
      </c>
      <c r="O13" s="57">
        <f>input3!AS13</f>
        <v>15</v>
      </c>
      <c r="P13" s="61" t="str">
        <f t="shared" si="5"/>
        <v>มีจุดแข็ง</v>
      </c>
      <c r="Q13" s="58">
        <f t="shared" si="6"/>
        <v>39</v>
      </c>
      <c r="R13" s="69">
        <f t="shared" si="7"/>
        <v>39</v>
      </c>
      <c r="S13" s="56" t="str">
        <f t="shared" si="8"/>
        <v>ปกติ</v>
      </c>
    </row>
    <row r="14" spans="1:19" s="6" customFormat="1" ht="18" customHeight="1" x14ac:dyDescent="0.45">
      <c r="A14" s="90" t="s">
        <v>76</v>
      </c>
      <c r="B14" s="24" t="str">
        <f>input1!B14</f>
        <v>62</v>
      </c>
      <c r="C14" s="30" t="str">
        <f>input1!C14</f>
        <v>00776</v>
      </c>
      <c r="D14" s="31" t="str">
        <f>input1!D14</f>
        <v>นางสาวริษฎา  สุภาพจน์</v>
      </c>
      <c r="E14" s="32">
        <f>input1!E14</f>
        <v>2</v>
      </c>
      <c r="F14" s="62" t="str">
        <f t="shared" si="0"/>
        <v>หญิง</v>
      </c>
      <c r="G14" s="44">
        <f>input3!AF14</f>
        <v>12</v>
      </c>
      <c r="H14" s="47" t="str">
        <f t="shared" si="1"/>
        <v>เสี่ยง/มีปัญหา</v>
      </c>
      <c r="I14" s="46">
        <f>input3!AI14</f>
        <v>8</v>
      </c>
      <c r="J14" s="47" t="str">
        <f t="shared" si="2"/>
        <v>ปกติ</v>
      </c>
      <c r="K14" s="44">
        <f>input3!AM14</f>
        <v>11</v>
      </c>
      <c r="L14" s="47" t="str">
        <f t="shared" si="3"/>
        <v>เสี่ยง/มีปัญหา</v>
      </c>
      <c r="M14" s="46">
        <f>input3!AQ14</f>
        <v>10</v>
      </c>
      <c r="N14" s="47" t="str">
        <f t="shared" si="4"/>
        <v>เสี่ยง/มีปัญหา</v>
      </c>
      <c r="O14" s="44">
        <f>input3!AS14</f>
        <v>15</v>
      </c>
      <c r="P14" s="48" t="str">
        <f t="shared" si="5"/>
        <v>มีจุดแข็ง</v>
      </c>
      <c r="Q14" s="45">
        <f t="shared" si="6"/>
        <v>56</v>
      </c>
      <c r="R14" s="67">
        <f t="shared" si="7"/>
        <v>56</v>
      </c>
      <c r="S14" s="62" t="str">
        <f t="shared" si="8"/>
        <v>เสี่ยง/มีปัญหา</v>
      </c>
    </row>
    <row r="15" spans="1:19" s="6" customFormat="1" ht="18" customHeight="1" x14ac:dyDescent="0.45">
      <c r="A15" s="26" t="s">
        <v>77</v>
      </c>
      <c r="B15" s="24" t="str">
        <f>input1!B15</f>
        <v>62</v>
      </c>
      <c r="C15" s="30" t="str">
        <f>input1!C15</f>
        <v>00667</v>
      </c>
      <c r="D15" s="31" t="str">
        <f>input1!D15</f>
        <v>นางสาวสิริรัตน์  พูลสวัสดิ์</v>
      </c>
      <c r="E15" s="32">
        <f>input1!E15</f>
        <v>2</v>
      </c>
      <c r="F15" s="49" t="str">
        <f t="shared" si="0"/>
        <v>หญิง</v>
      </c>
      <c r="G15" s="50">
        <f>input3!AF15</f>
        <v>6</v>
      </c>
      <c r="H15" s="47" t="str">
        <f t="shared" si="1"/>
        <v>ปกติ</v>
      </c>
      <c r="I15" s="52">
        <f>input3!AI15</f>
        <v>5</v>
      </c>
      <c r="J15" s="47" t="str">
        <f t="shared" si="2"/>
        <v>ปกติ</v>
      </c>
      <c r="K15" s="50">
        <f>input3!AM15</f>
        <v>6</v>
      </c>
      <c r="L15" s="47" t="str">
        <f t="shared" si="3"/>
        <v>ปกติ</v>
      </c>
      <c r="M15" s="52">
        <f>input3!AQ15</f>
        <v>7</v>
      </c>
      <c r="N15" s="47" t="str">
        <f t="shared" si="4"/>
        <v>ปกติ</v>
      </c>
      <c r="O15" s="50">
        <f>input3!AS15</f>
        <v>14</v>
      </c>
      <c r="P15" s="48" t="str">
        <f t="shared" si="5"/>
        <v>มีจุดแข็ง</v>
      </c>
      <c r="Q15" s="51">
        <f t="shared" si="6"/>
        <v>38</v>
      </c>
      <c r="R15" s="68">
        <f t="shared" si="7"/>
        <v>38</v>
      </c>
      <c r="S15" s="62" t="str">
        <f t="shared" si="8"/>
        <v>ปกติ</v>
      </c>
    </row>
    <row r="16" spans="1:19" s="6" customFormat="1" ht="18" customHeight="1" x14ac:dyDescent="0.45">
      <c r="A16" s="91" t="s">
        <v>78</v>
      </c>
      <c r="B16" s="24" t="str">
        <f>input1!B16</f>
        <v>62</v>
      </c>
      <c r="C16" s="30" t="str">
        <f>input1!C16</f>
        <v>01479</v>
      </c>
      <c r="D16" s="31" t="str">
        <f>input1!D16</f>
        <v>นางสาวอรพิชญ์  วงษ์แดง</v>
      </c>
      <c r="E16" s="32">
        <f>input1!E16</f>
        <v>2</v>
      </c>
      <c r="F16" s="49" t="str">
        <f t="shared" si="0"/>
        <v>หญิง</v>
      </c>
      <c r="G16" s="44">
        <f>input3!AF16</f>
        <v>5</v>
      </c>
      <c r="H16" s="47" t="str">
        <f t="shared" si="1"/>
        <v>ปกติ</v>
      </c>
      <c r="I16" s="46">
        <f>input3!AI16</f>
        <v>6</v>
      </c>
      <c r="J16" s="47" t="str">
        <f t="shared" si="2"/>
        <v>ปกติ</v>
      </c>
      <c r="K16" s="44">
        <f>input3!AM16</f>
        <v>5</v>
      </c>
      <c r="L16" s="47" t="str">
        <f t="shared" si="3"/>
        <v>ปกติ</v>
      </c>
      <c r="M16" s="46">
        <f>input3!AQ16</f>
        <v>5</v>
      </c>
      <c r="N16" s="47" t="str">
        <f t="shared" si="4"/>
        <v>ปกติ</v>
      </c>
      <c r="O16" s="44">
        <f>input3!AS16</f>
        <v>13</v>
      </c>
      <c r="P16" s="48" t="str">
        <f t="shared" si="5"/>
        <v>มีจุดแข็ง</v>
      </c>
      <c r="Q16" s="51">
        <f t="shared" si="6"/>
        <v>34</v>
      </c>
      <c r="R16" s="68">
        <f t="shared" si="7"/>
        <v>34</v>
      </c>
      <c r="S16" s="62" t="str">
        <f t="shared" si="8"/>
        <v>ปกติ</v>
      </c>
    </row>
    <row r="17" spans="1:31" s="6" customFormat="1" ht="18" customHeight="1" x14ac:dyDescent="0.45">
      <c r="A17" s="92" t="s">
        <v>79</v>
      </c>
      <c r="B17" s="24" t="str">
        <f>input1!B17</f>
        <v>62</v>
      </c>
      <c r="C17" s="30" t="str">
        <f>input1!C17</f>
        <v>00506</v>
      </c>
      <c r="D17" s="31" t="str">
        <f>input1!D17</f>
        <v>นางสาวกัญญาณัฐ  เรื่อศรีจันทร์</v>
      </c>
      <c r="E17" s="32">
        <f>input1!E17</f>
        <v>2</v>
      </c>
      <c r="F17" s="49" t="str">
        <f t="shared" si="0"/>
        <v>หญิง</v>
      </c>
      <c r="G17" s="50">
        <f>input3!AF17</f>
        <v>9</v>
      </c>
      <c r="H17" s="47" t="str">
        <f t="shared" si="1"/>
        <v>ปกติ</v>
      </c>
      <c r="I17" s="52">
        <f>input3!AI17</f>
        <v>8</v>
      </c>
      <c r="J17" s="47" t="str">
        <f t="shared" si="2"/>
        <v>ปกติ</v>
      </c>
      <c r="K17" s="50">
        <f>input3!AM17</f>
        <v>10</v>
      </c>
      <c r="L17" s="47" t="str">
        <f t="shared" si="3"/>
        <v>ปกติ</v>
      </c>
      <c r="M17" s="52">
        <f>input3!AQ17</f>
        <v>10</v>
      </c>
      <c r="N17" s="47" t="str">
        <f t="shared" si="4"/>
        <v>เสี่ยง/มีปัญหา</v>
      </c>
      <c r="O17" s="50">
        <f>input3!AS17</f>
        <v>12</v>
      </c>
      <c r="P17" s="48" t="str">
        <f t="shared" si="5"/>
        <v>มีจุดแข็ง</v>
      </c>
      <c r="Q17" s="51">
        <f t="shared" si="6"/>
        <v>49</v>
      </c>
      <c r="R17" s="68">
        <f t="shared" si="7"/>
        <v>49</v>
      </c>
      <c r="S17" s="62" t="str">
        <f t="shared" si="8"/>
        <v>เสี่ยง/มีปัญหา</v>
      </c>
    </row>
    <row r="18" spans="1:31" s="6" customFormat="1" ht="18" customHeight="1" thickBot="1" x14ac:dyDescent="0.5">
      <c r="A18" s="93" t="s">
        <v>80</v>
      </c>
      <c r="B18" s="25" t="e">
        <f>input1!#REF!</f>
        <v>#REF!</v>
      </c>
      <c r="C18" s="53" t="e">
        <f>input1!#REF!</f>
        <v>#REF!</v>
      </c>
      <c r="D18" s="54" t="e">
        <f>input1!#REF!</f>
        <v>#REF!</v>
      </c>
      <c r="E18" s="55" t="e">
        <f>input1!#REF!</f>
        <v>#REF!</v>
      </c>
      <c r="F18" s="56" t="e">
        <f t="shared" si="0"/>
        <v>#REF!</v>
      </c>
      <c r="G18" s="59" t="e">
        <f>input3!#REF!</f>
        <v>#REF!</v>
      </c>
      <c r="H18" s="60" t="e">
        <f t="shared" si="1"/>
        <v>#REF!</v>
      </c>
      <c r="I18" s="59" t="e">
        <f>input3!#REF!</f>
        <v>#REF!</v>
      </c>
      <c r="J18" s="60" t="e">
        <f t="shared" si="2"/>
        <v>#REF!</v>
      </c>
      <c r="K18" s="57" t="e">
        <f>input3!#REF!</f>
        <v>#REF!</v>
      </c>
      <c r="L18" s="60" t="e">
        <f t="shared" si="3"/>
        <v>#REF!</v>
      </c>
      <c r="M18" s="59" t="e">
        <f>input3!#REF!</f>
        <v>#REF!</v>
      </c>
      <c r="N18" s="60" t="e">
        <f t="shared" si="4"/>
        <v>#REF!</v>
      </c>
      <c r="O18" s="57" t="e">
        <f>input3!#REF!</f>
        <v>#REF!</v>
      </c>
      <c r="P18" s="61" t="e">
        <f t="shared" si="5"/>
        <v>#REF!</v>
      </c>
      <c r="Q18" s="58" t="e">
        <f t="shared" si="6"/>
        <v>#REF!</v>
      </c>
      <c r="R18" s="69" t="e">
        <f t="shared" si="7"/>
        <v>#REF!</v>
      </c>
      <c r="S18" s="56" t="e">
        <f t="shared" si="8"/>
        <v>#REF!</v>
      </c>
    </row>
    <row r="19" spans="1:31" s="6" customFormat="1" ht="18" customHeight="1" x14ac:dyDescent="0.45">
      <c r="A19" s="90" t="s">
        <v>81</v>
      </c>
      <c r="B19" s="24" t="e">
        <f>input1!#REF!</f>
        <v>#REF!</v>
      </c>
      <c r="C19" s="30" t="e">
        <f>input1!#REF!</f>
        <v>#REF!</v>
      </c>
      <c r="D19" s="31" t="e">
        <f>input1!#REF!</f>
        <v>#REF!</v>
      </c>
      <c r="E19" s="32" t="e">
        <f>input1!#REF!</f>
        <v>#REF!</v>
      </c>
      <c r="F19" s="62" t="e">
        <f t="shared" si="0"/>
        <v>#REF!</v>
      </c>
      <c r="G19" s="44" t="e">
        <f>input3!#REF!</f>
        <v>#REF!</v>
      </c>
      <c r="H19" s="47" t="e">
        <f t="shared" si="1"/>
        <v>#REF!</v>
      </c>
      <c r="I19" s="46" t="e">
        <f>input3!#REF!</f>
        <v>#REF!</v>
      </c>
      <c r="J19" s="47" t="e">
        <f t="shared" si="2"/>
        <v>#REF!</v>
      </c>
      <c r="K19" s="44" t="e">
        <f>input3!#REF!</f>
        <v>#REF!</v>
      </c>
      <c r="L19" s="47" t="e">
        <f t="shared" si="3"/>
        <v>#REF!</v>
      </c>
      <c r="M19" s="46" t="e">
        <f>input3!#REF!</f>
        <v>#REF!</v>
      </c>
      <c r="N19" s="47" t="e">
        <f t="shared" si="4"/>
        <v>#REF!</v>
      </c>
      <c r="O19" s="44" t="e">
        <f>input3!#REF!</f>
        <v>#REF!</v>
      </c>
      <c r="P19" s="48" t="e">
        <f t="shared" si="5"/>
        <v>#REF!</v>
      </c>
      <c r="Q19" s="45" t="e">
        <f t="shared" si="6"/>
        <v>#REF!</v>
      </c>
      <c r="R19" s="67" t="e">
        <f t="shared" si="7"/>
        <v>#REF!</v>
      </c>
      <c r="S19" s="62" t="e">
        <f t="shared" si="8"/>
        <v>#REF!</v>
      </c>
    </row>
    <row r="20" spans="1:31" s="6" customFormat="1" ht="18" customHeight="1" x14ac:dyDescent="0.45">
      <c r="A20" s="26" t="s">
        <v>29</v>
      </c>
      <c r="B20" s="24" t="e">
        <f>input1!#REF!</f>
        <v>#REF!</v>
      </c>
      <c r="C20" s="30" t="e">
        <f>input1!#REF!</f>
        <v>#REF!</v>
      </c>
      <c r="D20" s="31" t="e">
        <f>input1!#REF!</f>
        <v>#REF!</v>
      </c>
      <c r="E20" s="32" t="e">
        <f>input1!#REF!</f>
        <v>#REF!</v>
      </c>
      <c r="F20" s="49" t="e">
        <f t="shared" si="0"/>
        <v>#REF!</v>
      </c>
      <c r="G20" s="44" t="e">
        <f>input3!#REF!</f>
        <v>#REF!</v>
      </c>
      <c r="H20" s="47" t="e">
        <f t="shared" si="1"/>
        <v>#REF!</v>
      </c>
      <c r="I20" s="46" t="e">
        <f>input3!#REF!</f>
        <v>#REF!</v>
      </c>
      <c r="J20" s="47" t="e">
        <f t="shared" si="2"/>
        <v>#REF!</v>
      </c>
      <c r="K20" s="44" t="e">
        <f>input3!#REF!</f>
        <v>#REF!</v>
      </c>
      <c r="L20" s="47" t="e">
        <f t="shared" si="3"/>
        <v>#REF!</v>
      </c>
      <c r="M20" s="46" t="e">
        <f>input3!#REF!</f>
        <v>#REF!</v>
      </c>
      <c r="N20" s="47" t="e">
        <f t="shared" si="4"/>
        <v>#REF!</v>
      </c>
      <c r="O20" s="44" t="e">
        <f>input3!#REF!</f>
        <v>#REF!</v>
      </c>
      <c r="P20" s="48" t="e">
        <f t="shared" si="5"/>
        <v>#REF!</v>
      </c>
      <c r="Q20" s="51" t="e">
        <f t="shared" si="6"/>
        <v>#REF!</v>
      </c>
      <c r="R20" s="68" t="e">
        <f t="shared" si="7"/>
        <v>#REF!</v>
      </c>
      <c r="S20" s="62" t="e">
        <f t="shared" si="8"/>
        <v>#REF!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6" customFormat="1" ht="18" customHeight="1" x14ac:dyDescent="0.45">
      <c r="A21" s="91" t="s">
        <v>30</v>
      </c>
      <c r="B21" s="24" t="e">
        <f>input1!#REF!</f>
        <v>#REF!</v>
      </c>
      <c r="C21" s="30" t="e">
        <f>input1!#REF!</f>
        <v>#REF!</v>
      </c>
      <c r="D21" s="31" t="e">
        <f>input1!#REF!</f>
        <v>#REF!</v>
      </c>
      <c r="E21" s="32" t="e">
        <f>input1!#REF!</f>
        <v>#REF!</v>
      </c>
      <c r="F21" s="49" t="e">
        <f t="shared" si="0"/>
        <v>#REF!</v>
      </c>
      <c r="G21" s="50" t="e">
        <f>input3!#REF!</f>
        <v>#REF!</v>
      </c>
      <c r="H21" s="47" t="e">
        <f t="shared" si="1"/>
        <v>#REF!</v>
      </c>
      <c r="I21" s="52" t="e">
        <f>input3!#REF!</f>
        <v>#REF!</v>
      </c>
      <c r="J21" s="47" t="e">
        <f t="shared" si="2"/>
        <v>#REF!</v>
      </c>
      <c r="K21" s="50" t="e">
        <f>input3!#REF!</f>
        <v>#REF!</v>
      </c>
      <c r="L21" s="47" t="e">
        <f t="shared" si="3"/>
        <v>#REF!</v>
      </c>
      <c r="M21" s="52" t="e">
        <f>input3!#REF!</f>
        <v>#REF!</v>
      </c>
      <c r="N21" s="47" t="e">
        <f t="shared" si="4"/>
        <v>#REF!</v>
      </c>
      <c r="O21" s="50" t="e">
        <f>input3!#REF!</f>
        <v>#REF!</v>
      </c>
      <c r="P21" s="48" t="e">
        <f t="shared" si="5"/>
        <v>#REF!</v>
      </c>
      <c r="Q21" s="51" t="e">
        <f t="shared" si="6"/>
        <v>#REF!</v>
      </c>
      <c r="R21" s="68" t="e">
        <f t="shared" si="7"/>
        <v>#REF!</v>
      </c>
      <c r="S21" s="62" t="e">
        <f t="shared" si="8"/>
        <v>#REF!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6" customFormat="1" ht="18" customHeight="1" x14ac:dyDescent="0.45">
      <c r="A22" s="92" t="s">
        <v>31</v>
      </c>
      <c r="B22" s="24" t="e">
        <f>input1!#REF!</f>
        <v>#REF!</v>
      </c>
      <c r="C22" s="30" t="e">
        <f>input1!#REF!</f>
        <v>#REF!</v>
      </c>
      <c r="D22" s="31" t="e">
        <f>input1!#REF!</f>
        <v>#REF!</v>
      </c>
      <c r="E22" s="32" t="e">
        <f>input1!#REF!</f>
        <v>#REF!</v>
      </c>
      <c r="F22" s="49" t="e">
        <f t="shared" si="0"/>
        <v>#REF!</v>
      </c>
      <c r="G22" s="44" t="e">
        <f>input3!#REF!</f>
        <v>#REF!</v>
      </c>
      <c r="H22" s="47" t="e">
        <f t="shared" si="1"/>
        <v>#REF!</v>
      </c>
      <c r="I22" s="46" t="e">
        <f>input3!#REF!</f>
        <v>#REF!</v>
      </c>
      <c r="J22" s="47" t="e">
        <f t="shared" si="2"/>
        <v>#REF!</v>
      </c>
      <c r="K22" s="44" t="e">
        <f>input3!#REF!</f>
        <v>#REF!</v>
      </c>
      <c r="L22" s="47" t="e">
        <f t="shared" si="3"/>
        <v>#REF!</v>
      </c>
      <c r="M22" s="46" t="e">
        <f>input3!#REF!</f>
        <v>#REF!</v>
      </c>
      <c r="N22" s="47" t="e">
        <f t="shared" si="4"/>
        <v>#REF!</v>
      </c>
      <c r="O22" s="44" t="e">
        <f>input3!#REF!</f>
        <v>#REF!</v>
      </c>
      <c r="P22" s="48" t="e">
        <f t="shared" si="5"/>
        <v>#REF!</v>
      </c>
      <c r="Q22" s="51" t="e">
        <f t="shared" si="6"/>
        <v>#REF!</v>
      </c>
      <c r="R22" s="68" t="e">
        <f t="shared" si="7"/>
        <v>#REF!</v>
      </c>
      <c r="S22" s="62" t="e">
        <f t="shared" si="8"/>
        <v>#REF!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6" customFormat="1" ht="18" customHeight="1" thickBot="1" x14ac:dyDescent="0.5">
      <c r="A23" s="93" t="s">
        <v>56</v>
      </c>
      <c r="B23" s="25" t="e">
        <f>input1!#REF!</f>
        <v>#REF!</v>
      </c>
      <c r="C23" s="53" t="e">
        <f>input1!#REF!</f>
        <v>#REF!</v>
      </c>
      <c r="D23" s="54" t="e">
        <f>input1!#REF!</f>
        <v>#REF!</v>
      </c>
      <c r="E23" s="55" t="e">
        <f>input1!#REF!</f>
        <v>#REF!</v>
      </c>
      <c r="F23" s="56" t="e">
        <f t="shared" si="0"/>
        <v>#REF!</v>
      </c>
      <c r="G23" s="59" t="e">
        <f>input3!#REF!</f>
        <v>#REF!</v>
      </c>
      <c r="H23" s="60" t="e">
        <f t="shared" si="1"/>
        <v>#REF!</v>
      </c>
      <c r="I23" s="59" t="e">
        <f>input3!#REF!</f>
        <v>#REF!</v>
      </c>
      <c r="J23" s="60" t="e">
        <f t="shared" si="2"/>
        <v>#REF!</v>
      </c>
      <c r="K23" s="57" t="e">
        <f>input3!#REF!</f>
        <v>#REF!</v>
      </c>
      <c r="L23" s="60" t="e">
        <f t="shared" si="3"/>
        <v>#REF!</v>
      </c>
      <c r="M23" s="59" t="e">
        <f>input3!#REF!</f>
        <v>#REF!</v>
      </c>
      <c r="N23" s="60" t="e">
        <f t="shared" si="4"/>
        <v>#REF!</v>
      </c>
      <c r="O23" s="57" t="e">
        <f>input3!#REF!</f>
        <v>#REF!</v>
      </c>
      <c r="P23" s="61" t="e">
        <f t="shared" si="5"/>
        <v>#REF!</v>
      </c>
      <c r="Q23" s="58" t="e">
        <f t="shared" si="6"/>
        <v>#REF!</v>
      </c>
      <c r="R23" s="69" t="e">
        <f t="shared" si="7"/>
        <v>#REF!</v>
      </c>
      <c r="S23" s="56" t="e">
        <f t="shared" si="8"/>
        <v>#REF!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6" customFormat="1" ht="18" customHeight="1" x14ac:dyDescent="0.45">
      <c r="A24" s="90" t="s">
        <v>57</v>
      </c>
      <c r="B24" s="24" t="e">
        <f>input1!#REF!</f>
        <v>#REF!</v>
      </c>
      <c r="C24" s="30" t="e">
        <f>input1!#REF!</f>
        <v>#REF!</v>
      </c>
      <c r="D24" s="31" t="e">
        <f>input1!#REF!</f>
        <v>#REF!</v>
      </c>
      <c r="E24" s="32" t="e">
        <f>input1!#REF!</f>
        <v>#REF!</v>
      </c>
      <c r="F24" s="62" t="e">
        <f t="shared" si="0"/>
        <v>#REF!</v>
      </c>
      <c r="G24" s="44" t="e">
        <f>input3!#REF!</f>
        <v>#REF!</v>
      </c>
      <c r="H24" s="47" t="e">
        <f t="shared" si="1"/>
        <v>#REF!</v>
      </c>
      <c r="I24" s="46" t="e">
        <f>input3!#REF!</f>
        <v>#REF!</v>
      </c>
      <c r="J24" s="47" t="e">
        <f t="shared" si="2"/>
        <v>#REF!</v>
      </c>
      <c r="K24" s="44" t="e">
        <f>input3!#REF!</f>
        <v>#REF!</v>
      </c>
      <c r="L24" s="47" t="e">
        <f t="shared" si="3"/>
        <v>#REF!</v>
      </c>
      <c r="M24" s="46" t="e">
        <f>input3!#REF!</f>
        <v>#REF!</v>
      </c>
      <c r="N24" s="47" t="e">
        <f t="shared" si="4"/>
        <v>#REF!</v>
      </c>
      <c r="O24" s="44" t="e">
        <f>input3!#REF!</f>
        <v>#REF!</v>
      </c>
      <c r="P24" s="48" t="e">
        <f t="shared" si="5"/>
        <v>#REF!</v>
      </c>
      <c r="Q24" s="45" t="e">
        <f t="shared" si="6"/>
        <v>#REF!</v>
      </c>
      <c r="R24" s="67" t="e">
        <f t="shared" si="7"/>
        <v>#REF!</v>
      </c>
      <c r="S24" s="62" t="e">
        <f t="shared" si="8"/>
        <v>#REF!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6" customFormat="1" ht="18" customHeight="1" x14ac:dyDescent="0.45">
      <c r="A25" s="26" t="s">
        <v>58</v>
      </c>
      <c r="B25" s="24" t="e">
        <f>input1!#REF!</f>
        <v>#REF!</v>
      </c>
      <c r="C25" s="30" t="e">
        <f>input1!#REF!</f>
        <v>#REF!</v>
      </c>
      <c r="D25" s="31" t="e">
        <f>input1!#REF!</f>
        <v>#REF!</v>
      </c>
      <c r="E25" s="32" t="e">
        <f>input1!#REF!</f>
        <v>#REF!</v>
      </c>
      <c r="F25" s="49" t="e">
        <f t="shared" si="0"/>
        <v>#REF!</v>
      </c>
      <c r="G25" s="50" t="e">
        <f>input3!#REF!</f>
        <v>#REF!</v>
      </c>
      <c r="H25" s="47" t="e">
        <f t="shared" si="1"/>
        <v>#REF!</v>
      </c>
      <c r="I25" s="52" t="e">
        <f>input3!#REF!</f>
        <v>#REF!</v>
      </c>
      <c r="J25" s="47" t="e">
        <f t="shared" si="2"/>
        <v>#REF!</v>
      </c>
      <c r="K25" s="50" t="e">
        <f>input3!#REF!</f>
        <v>#REF!</v>
      </c>
      <c r="L25" s="47" t="e">
        <f t="shared" si="3"/>
        <v>#REF!</v>
      </c>
      <c r="M25" s="52" t="e">
        <f>input3!#REF!</f>
        <v>#REF!</v>
      </c>
      <c r="N25" s="47" t="e">
        <f t="shared" si="4"/>
        <v>#REF!</v>
      </c>
      <c r="O25" s="50" t="e">
        <f>input3!#REF!</f>
        <v>#REF!</v>
      </c>
      <c r="P25" s="48" t="e">
        <f t="shared" si="5"/>
        <v>#REF!</v>
      </c>
      <c r="Q25" s="51" t="e">
        <f t="shared" si="6"/>
        <v>#REF!</v>
      </c>
      <c r="R25" s="68" t="e">
        <f t="shared" si="7"/>
        <v>#REF!</v>
      </c>
      <c r="S25" s="62" t="e">
        <f t="shared" si="8"/>
        <v>#REF!</v>
      </c>
    </row>
    <row r="26" spans="1:31" s="6" customFormat="1" ht="18" customHeight="1" x14ac:dyDescent="0.45">
      <c r="A26" s="91" t="s">
        <v>59</v>
      </c>
      <c r="B26" s="24" t="e">
        <f>input1!#REF!</f>
        <v>#REF!</v>
      </c>
      <c r="C26" s="30" t="e">
        <f>input1!#REF!</f>
        <v>#REF!</v>
      </c>
      <c r="D26" s="31" t="e">
        <f>input1!#REF!</f>
        <v>#REF!</v>
      </c>
      <c r="E26" s="32" t="e">
        <f>input1!#REF!</f>
        <v>#REF!</v>
      </c>
      <c r="F26" s="49" t="e">
        <f t="shared" si="0"/>
        <v>#REF!</v>
      </c>
      <c r="G26" s="44" t="e">
        <f>input3!#REF!</f>
        <v>#REF!</v>
      </c>
      <c r="H26" s="47" t="e">
        <f t="shared" si="1"/>
        <v>#REF!</v>
      </c>
      <c r="I26" s="46" t="e">
        <f>input3!#REF!</f>
        <v>#REF!</v>
      </c>
      <c r="J26" s="47" t="e">
        <f t="shared" si="2"/>
        <v>#REF!</v>
      </c>
      <c r="K26" s="44" t="e">
        <f>input3!#REF!</f>
        <v>#REF!</v>
      </c>
      <c r="L26" s="47" t="e">
        <f t="shared" si="3"/>
        <v>#REF!</v>
      </c>
      <c r="M26" s="46" t="e">
        <f>input3!#REF!</f>
        <v>#REF!</v>
      </c>
      <c r="N26" s="47" t="e">
        <f t="shared" si="4"/>
        <v>#REF!</v>
      </c>
      <c r="O26" s="44" t="e">
        <f>input3!#REF!</f>
        <v>#REF!</v>
      </c>
      <c r="P26" s="48" t="e">
        <f t="shared" si="5"/>
        <v>#REF!</v>
      </c>
      <c r="Q26" s="51" t="e">
        <f t="shared" si="6"/>
        <v>#REF!</v>
      </c>
      <c r="R26" s="68" t="e">
        <f t="shared" si="7"/>
        <v>#REF!</v>
      </c>
      <c r="S26" s="62" t="e">
        <f t="shared" si="8"/>
        <v>#REF!</v>
      </c>
    </row>
    <row r="27" spans="1:31" s="6" customFormat="1" ht="18" customHeight="1" x14ac:dyDescent="0.45">
      <c r="A27" s="92" t="s">
        <v>0</v>
      </c>
      <c r="B27" s="24" t="e">
        <f>input1!#REF!</f>
        <v>#REF!</v>
      </c>
      <c r="C27" s="30" t="e">
        <f>input1!#REF!</f>
        <v>#REF!</v>
      </c>
      <c r="D27" s="31" t="e">
        <f>input1!#REF!</f>
        <v>#REF!</v>
      </c>
      <c r="E27" s="32" t="e">
        <f>input1!#REF!</f>
        <v>#REF!</v>
      </c>
      <c r="F27" s="49" t="e">
        <f t="shared" si="0"/>
        <v>#REF!</v>
      </c>
      <c r="G27" s="50" t="e">
        <f>input3!#REF!</f>
        <v>#REF!</v>
      </c>
      <c r="H27" s="47" t="e">
        <f t="shared" si="1"/>
        <v>#REF!</v>
      </c>
      <c r="I27" s="52" t="e">
        <f>input3!#REF!</f>
        <v>#REF!</v>
      </c>
      <c r="J27" s="47" t="e">
        <f t="shared" si="2"/>
        <v>#REF!</v>
      </c>
      <c r="K27" s="50" t="e">
        <f>input3!#REF!</f>
        <v>#REF!</v>
      </c>
      <c r="L27" s="47" t="e">
        <f t="shared" si="3"/>
        <v>#REF!</v>
      </c>
      <c r="M27" s="52" t="e">
        <f>input3!#REF!</f>
        <v>#REF!</v>
      </c>
      <c r="N27" s="47" t="e">
        <f t="shared" si="4"/>
        <v>#REF!</v>
      </c>
      <c r="O27" s="50" t="e">
        <f>input3!#REF!</f>
        <v>#REF!</v>
      </c>
      <c r="P27" s="48" t="e">
        <f t="shared" si="5"/>
        <v>#REF!</v>
      </c>
      <c r="Q27" s="51" t="e">
        <f t="shared" si="6"/>
        <v>#REF!</v>
      </c>
      <c r="R27" s="68" t="e">
        <f t="shared" si="7"/>
        <v>#REF!</v>
      </c>
      <c r="S27" s="62" t="e">
        <f t="shared" si="8"/>
        <v>#REF!</v>
      </c>
    </row>
    <row r="28" spans="1:31" s="6" customFormat="1" ht="18" customHeight="1" thickBot="1" x14ac:dyDescent="0.5">
      <c r="A28" s="93" t="s">
        <v>1</v>
      </c>
      <c r="B28" s="25" t="e">
        <f>input1!#REF!</f>
        <v>#REF!</v>
      </c>
      <c r="C28" s="53" t="e">
        <f>input1!#REF!</f>
        <v>#REF!</v>
      </c>
      <c r="D28" s="54" t="e">
        <f>input1!#REF!</f>
        <v>#REF!</v>
      </c>
      <c r="E28" s="55" t="e">
        <f>input1!#REF!</f>
        <v>#REF!</v>
      </c>
      <c r="F28" s="56" t="e">
        <f t="shared" si="0"/>
        <v>#REF!</v>
      </c>
      <c r="G28" s="59" t="e">
        <f>input3!#REF!</f>
        <v>#REF!</v>
      </c>
      <c r="H28" s="60" t="e">
        <f t="shared" si="1"/>
        <v>#REF!</v>
      </c>
      <c r="I28" s="59" t="e">
        <f>input3!#REF!</f>
        <v>#REF!</v>
      </c>
      <c r="J28" s="60" t="e">
        <f t="shared" si="2"/>
        <v>#REF!</v>
      </c>
      <c r="K28" s="57" t="e">
        <f>input3!#REF!</f>
        <v>#REF!</v>
      </c>
      <c r="L28" s="60" t="e">
        <f t="shared" si="3"/>
        <v>#REF!</v>
      </c>
      <c r="M28" s="59" t="e">
        <f>input3!#REF!</f>
        <v>#REF!</v>
      </c>
      <c r="N28" s="60" t="e">
        <f t="shared" si="4"/>
        <v>#REF!</v>
      </c>
      <c r="O28" s="57" t="e">
        <f>input3!#REF!</f>
        <v>#REF!</v>
      </c>
      <c r="P28" s="61" t="e">
        <f t="shared" si="5"/>
        <v>#REF!</v>
      </c>
      <c r="Q28" s="58" t="e">
        <f t="shared" si="6"/>
        <v>#REF!</v>
      </c>
      <c r="R28" s="69" t="e">
        <f t="shared" si="7"/>
        <v>#REF!</v>
      </c>
      <c r="S28" s="56" t="e">
        <f t="shared" si="8"/>
        <v>#REF!</v>
      </c>
    </row>
    <row r="29" spans="1:31" s="6" customFormat="1" ht="18" customHeight="1" x14ac:dyDescent="0.45">
      <c r="A29" s="90" t="s">
        <v>2</v>
      </c>
      <c r="B29" s="24" t="e">
        <f>input1!#REF!</f>
        <v>#REF!</v>
      </c>
      <c r="C29" s="30" t="e">
        <f>input1!#REF!</f>
        <v>#REF!</v>
      </c>
      <c r="D29" s="31" t="e">
        <f>input1!#REF!</f>
        <v>#REF!</v>
      </c>
      <c r="E29" s="32" t="e">
        <f>input1!#REF!</f>
        <v>#REF!</v>
      </c>
      <c r="F29" s="62" t="e">
        <f t="shared" si="0"/>
        <v>#REF!</v>
      </c>
      <c r="G29" s="44" t="e">
        <f>input3!#REF!</f>
        <v>#REF!</v>
      </c>
      <c r="H29" s="47" t="e">
        <f t="shared" si="1"/>
        <v>#REF!</v>
      </c>
      <c r="I29" s="46" t="e">
        <f>input3!#REF!</f>
        <v>#REF!</v>
      </c>
      <c r="J29" s="47" t="e">
        <f t="shared" si="2"/>
        <v>#REF!</v>
      </c>
      <c r="K29" s="44" t="e">
        <f>input3!#REF!</f>
        <v>#REF!</v>
      </c>
      <c r="L29" s="47" t="e">
        <f t="shared" si="3"/>
        <v>#REF!</v>
      </c>
      <c r="M29" s="46" t="e">
        <f>input3!#REF!</f>
        <v>#REF!</v>
      </c>
      <c r="N29" s="47" t="e">
        <f t="shared" si="4"/>
        <v>#REF!</v>
      </c>
      <c r="O29" s="44" t="e">
        <f>input3!#REF!</f>
        <v>#REF!</v>
      </c>
      <c r="P29" s="48" t="e">
        <f t="shared" si="5"/>
        <v>#REF!</v>
      </c>
      <c r="Q29" s="45" t="e">
        <f t="shared" si="6"/>
        <v>#REF!</v>
      </c>
      <c r="R29" s="67" t="e">
        <f t="shared" si="7"/>
        <v>#REF!</v>
      </c>
      <c r="S29" s="62" t="e">
        <f t="shared" si="8"/>
        <v>#REF!</v>
      </c>
    </row>
    <row r="30" spans="1:31" s="6" customFormat="1" ht="18" customHeight="1" x14ac:dyDescent="0.45">
      <c r="A30" s="26" t="s">
        <v>3</v>
      </c>
      <c r="B30" s="24" t="e">
        <f>input1!#REF!</f>
        <v>#REF!</v>
      </c>
      <c r="C30" s="30" t="e">
        <f>input1!#REF!</f>
        <v>#REF!</v>
      </c>
      <c r="D30" s="31" t="e">
        <f>input1!#REF!</f>
        <v>#REF!</v>
      </c>
      <c r="E30" s="32" t="e">
        <f>input1!#REF!</f>
        <v>#REF!</v>
      </c>
      <c r="F30" s="49" t="e">
        <f t="shared" si="0"/>
        <v>#REF!</v>
      </c>
      <c r="G30" s="44" t="e">
        <f>input3!#REF!</f>
        <v>#REF!</v>
      </c>
      <c r="H30" s="47" t="e">
        <f t="shared" si="1"/>
        <v>#REF!</v>
      </c>
      <c r="I30" s="46" t="e">
        <f>input3!#REF!</f>
        <v>#REF!</v>
      </c>
      <c r="J30" s="47" t="e">
        <f t="shared" si="2"/>
        <v>#REF!</v>
      </c>
      <c r="K30" s="44" t="e">
        <f>input3!#REF!</f>
        <v>#REF!</v>
      </c>
      <c r="L30" s="47" t="e">
        <f t="shared" si="3"/>
        <v>#REF!</v>
      </c>
      <c r="M30" s="46" t="e">
        <f>input3!#REF!</f>
        <v>#REF!</v>
      </c>
      <c r="N30" s="47" t="e">
        <f t="shared" si="4"/>
        <v>#REF!</v>
      </c>
      <c r="O30" s="44" t="e">
        <f>input3!#REF!</f>
        <v>#REF!</v>
      </c>
      <c r="P30" s="48" t="e">
        <f t="shared" si="5"/>
        <v>#REF!</v>
      </c>
      <c r="Q30" s="51" t="e">
        <f t="shared" si="6"/>
        <v>#REF!</v>
      </c>
      <c r="R30" s="68" t="e">
        <f t="shared" si="7"/>
        <v>#REF!</v>
      </c>
      <c r="S30" s="62" t="e">
        <f t="shared" si="8"/>
        <v>#REF!</v>
      </c>
    </row>
    <row r="31" spans="1:31" s="6" customFormat="1" ht="18" customHeight="1" x14ac:dyDescent="0.45">
      <c r="A31" s="91" t="s">
        <v>4</v>
      </c>
      <c r="B31" s="24" t="e">
        <f>input1!#REF!</f>
        <v>#REF!</v>
      </c>
      <c r="C31" s="30" t="e">
        <f>input1!#REF!</f>
        <v>#REF!</v>
      </c>
      <c r="D31" s="31" t="e">
        <f>input1!#REF!</f>
        <v>#REF!</v>
      </c>
      <c r="E31" s="32" t="e">
        <f>input1!#REF!</f>
        <v>#REF!</v>
      </c>
      <c r="F31" s="49" t="e">
        <f t="shared" si="0"/>
        <v>#REF!</v>
      </c>
      <c r="G31" s="50" t="e">
        <f>input3!#REF!</f>
        <v>#REF!</v>
      </c>
      <c r="H31" s="47" t="e">
        <f t="shared" si="1"/>
        <v>#REF!</v>
      </c>
      <c r="I31" s="52" t="e">
        <f>input3!#REF!</f>
        <v>#REF!</v>
      </c>
      <c r="J31" s="47" t="e">
        <f t="shared" si="2"/>
        <v>#REF!</v>
      </c>
      <c r="K31" s="50" t="e">
        <f>input3!#REF!</f>
        <v>#REF!</v>
      </c>
      <c r="L31" s="47" t="e">
        <f t="shared" si="3"/>
        <v>#REF!</v>
      </c>
      <c r="M31" s="52" t="e">
        <f>input3!#REF!</f>
        <v>#REF!</v>
      </c>
      <c r="N31" s="47" t="e">
        <f t="shared" si="4"/>
        <v>#REF!</v>
      </c>
      <c r="O31" s="50" t="e">
        <f>input3!#REF!</f>
        <v>#REF!</v>
      </c>
      <c r="P31" s="48" t="e">
        <f t="shared" si="5"/>
        <v>#REF!</v>
      </c>
      <c r="Q31" s="51" t="e">
        <f t="shared" si="6"/>
        <v>#REF!</v>
      </c>
      <c r="R31" s="68" t="e">
        <f t="shared" si="7"/>
        <v>#REF!</v>
      </c>
      <c r="S31" s="62" t="e">
        <f t="shared" si="8"/>
        <v>#REF!</v>
      </c>
    </row>
    <row r="32" spans="1:31" s="6" customFormat="1" ht="18" customHeight="1" x14ac:dyDescent="0.45">
      <c r="A32" s="92" t="s">
        <v>5</v>
      </c>
      <c r="B32" s="24" t="e">
        <f>input1!#REF!</f>
        <v>#REF!</v>
      </c>
      <c r="C32" s="30" t="e">
        <f>input1!#REF!</f>
        <v>#REF!</v>
      </c>
      <c r="D32" s="31" t="e">
        <f>input1!#REF!</f>
        <v>#REF!</v>
      </c>
      <c r="E32" s="32" t="e">
        <f>input1!#REF!</f>
        <v>#REF!</v>
      </c>
      <c r="F32" s="49" t="e">
        <f t="shared" si="0"/>
        <v>#REF!</v>
      </c>
      <c r="G32" s="44" t="e">
        <f>input3!#REF!</f>
        <v>#REF!</v>
      </c>
      <c r="H32" s="47" t="e">
        <f t="shared" si="1"/>
        <v>#REF!</v>
      </c>
      <c r="I32" s="46" t="e">
        <f>input3!#REF!</f>
        <v>#REF!</v>
      </c>
      <c r="J32" s="47" t="e">
        <f t="shared" si="2"/>
        <v>#REF!</v>
      </c>
      <c r="K32" s="44" t="e">
        <f>input3!#REF!</f>
        <v>#REF!</v>
      </c>
      <c r="L32" s="47" t="e">
        <f t="shared" si="3"/>
        <v>#REF!</v>
      </c>
      <c r="M32" s="46" t="e">
        <f>input3!#REF!</f>
        <v>#REF!</v>
      </c>
      <c r="N32" s="47" t="e">
        <f t="shared" si="4"/>
        <v>#REF!</v>
      </c>
      <c r="O32" s="44" t="e">
        <f>input3!#REF!</f>
        <v>#REF!</v>
      </c>
      <c r="P32" s="48" t="e">
        <f t="shared" si="5"/>
        <v>#REF!</v>
      </c>
      <c r="Q32" s="51" t="e">
        <f t="shared" si="6"/>
        <v>#REF!</v>
      </c>
      <c r="R32" s="68" t="e">
        <f t="shared" si="7"/>
        <v>#REF!</v>
      </c>
      <c r="S32" s="62" t="e">
        <f t="shared" si="8"/>
        <v>#REF!</v>
      </c>
    </row>
    <row r="33" spans="1:19" s="6" customFormat="1" ht="18" customHeight="1" thickBot="1" x14ac:dyDescent="0.5">
      <c r="A33" s="93" t="s">
        <v>6</v>
      </c>
      <c r="B33" s="25" t="e">
        <f>input1!#REF!</f>
        <v>#REF!</v>
      </c>
      <c r="C33" s="53" t="e">
        <f>input1!#REF!</f>
        <v>#REF!</v>
      </c>
      <c r="D33" s="54" t="e">
        <f>input1!#REF!</f>
        <v>#REF!</v>
      </c>
      <c r="E33" s="55" t="e">
        <f>input1!#REF!</f>
        <v>#REF!</v>
      </c>
      <c r="F33" s="56" t="e">
        <f t="shared" si="0"/>
        <v>#REF!</v>
      </c>
      <c r="G33" s="59" t="e">
        <f>input3!#REF!</f>
        <v>#REF!</v>
      </c>
      <c r="H33" s="60" t="e">
        <f t="shared" si="1"/>
        <v>#REF!</v>
      </c>
      <c r="I33" s="59" t="e">
        <f>input3!#REF!</f>
        <v>#REF!</v>
      </c>
      <c r="J33" s="60" t="e">
        <f t="shared" si="2"/>
        <v>#REF!</v>
      </c>
      <c r="K33" s="57" t="e">
        <f>input3!#REF!</f>
        <v>#REF!</v>
      </c>
      <c r="L33" s="60" t="e">
        <f t="shared" si="3"/>
        <v>#REF!</v>
      </c>
      <c r="M33" s="59" t="e">
        <f>input3!#REF!</f>
        <v>#REF!</v>
      </c>
      <c r="N33" s="60" t="e">
        <f t="shared" si="4"/>
        <v>#REF!</v>
      </c>
      <c r="O33" s="57" t="e">
        <f>input3!#REF!</f>
        <v>#REF!</v>
      </c>
      <c r="P33" s="61" t="e">
        <f t="shared" si="5"/>
        <v>#REF!</v>
      </c>
      <c r="Q33" s="58" t="e">
        <f t="shared" si="6"/>
        <v>#REF!</v>
      </c>
      <c r="R33" s="69" t="e">
        <f t="shared" si="7"/>
        <v>#REF!</v>
      </c>
      <c r="S33" s="56" t="e">
        <f t="shared" si="8"/>
        <v>#REF!</v>
      </c>
    </row>
    <row r="34" spans="1:19" s="6" customFormat="1" ht="18" customHeight="1" x14ac:dyDescent="0.45">
      <c r="A34" s="90" t="s">
        <v>7</v>
      </c>
      <c r="B34" s="24" t="e">
        <f>input1!#REF!</f>
        <v>#REF!</v>
      </c>
      <c r="C34" s="30" t="e">
        <f>input1!#REF!</f>
        <v>#REF!</v>
      </c>
      <c r="D34" s="31" t="e">
        <f>input1!#REF!</f>
        <v>#REF!</v>
      </c>
      <c r="E34" s="32" t="e">
        <f>input1!#REF!</f>
        <v>#REF!</v>
      </c>
      <c r="F34" s="62" t="e">
        <f t="shared" si="0"/>
        <v>#REF!</v>
      </c>
      <c r="G34" s="44" t="e">
        <f>input3!#REF!</f>
        <v>#REF!</v>
      </c>
      <c r="H34" s="47" t="e">
        <f t="shared" si="1"/>
        <v>#REF!</v>
      </c>
      <c r="I34" s="46" t="e">
        <f>input3!#REF!</f>
        <v>#REF!</v>
      </c>
      <c r="J34" s="47" t="e">
        <f t="shared" si="2"/>
        <v>#REF!</v>
      </c>
      <c r="K34" s="44" t="e">
        <f>input3!#REF!</f>
        <v>#REF!</v>
      </c>
      <c r="L34" s="47" t="e">
        <f t="shared" si="3"/>
        <v>#REF!</v>
      </c>
      <c r="M34" s="46" t="e">
        <f>input3!#REF!</f>
        <v>#REF!</v>
      </c>
      <c r="N34" s="47" t="e">
        <f t="shared" si="4"/>
        <v>#REF!</v>
      </c>
      <c r="O34" s="44" t="e">
        <f>input3!#REF!</f>
        <v>#REF!</v>
      </c>
      <c r="P34" s="48" t="e">
        <f t="shared" si="5"/>
        <v>#REF!</v>
      </c>
      <c r="Q34" s="45" t="e">
        <f t="shared" si="6"/>
        <v>#REF!</v>
      </c>
      <c r="R34" s="67" t="e">
        <f t="shared" si="7"/>
        <v>#REF!</v>
      </c>
      <c r="S34" s="62" t="e">
        <f t="shared" si="8"/>
        <v>#REF!</v>
      </c>
    </row>
    <row r="35" spans="1:19" s="6" customFormat="1" ht="18" customHeight="1" x14ac:dyDescent="0.45">
      <c r="A35" s="26" t="s">
        <v>8</v>
      </c>
      <c r="B35" s="24" t="e">
        <f>input1!#REF!</f>
        <v>#REF!</v>
      </c>
      <c r="C35" s="30" t="e">
        <f>input1!#REF!</f>
        <v>#REF!</v>
      </c>
      <c r="D35" s="31" t="e">
        <f>input1!#REF!</f>
        <v>#REF!</v>
      </c>
      <c r="E35" s="32" t="e">
        <f>input1!#REF!</f>
        <v>#REF!</v>
      </c>
      <c r="F35" s="49" t="e">
        <f t="shared" si="0"/>
        <v>#REF!</v>
      </c>
      <c r="G35" s="50" t="e">
        <f>input3!#REF!</f>
        <v>#REF!</v>
      </c>
      <c r="H35" s="47" t="e">
        <f t="shared" si="1"/>
        <v>#REF!</v>
      </c>
      <c r="I35" s="52" t="e">
        <f>input3!#REF!</f>
        <v>#REF!</v>
      </c>
      <c r="J35" s="47" t="e">
        <f t="shared" si="2"/>
        <v>#REF!</v>
      </c>
      <c r="K35" s="50" t="e">
        <f>input3!#REF!</f>
        <v>#REF!</v>
      </c>
      <c r="L35" s="47" t="e">
        <f t="shared" si="3"/>
        <v>#REF!</v>
      </c>
      <c r="M35" s="52" t="e">
        <f>input3!#REF!</f>
        <v>#REF!</v>
      </c>
      <c r="N35" s="47" t="e">
        <f t="shared" si="4"/>
        <v>#REF!</v>
      </c>
      <c r="O35" s="50" t="e">
        <f>input3!#REF!</f>
        <v>#REF!</v>
      </c>
      <c r="P35" s="48" t="e">
        <f t="shared" si="5"/>
        <v>#REF!</v>
      </c>
      <c r="Q35" s="51" t="e">
        <f t="shared" si="6"/>
        <v>#REF!</v>
      </c>
      <c r="R35" s="68" t="e">
        <f t="shared" si="7"/>
        <v>#REF!</v>
      </c>
      <c r="S35" s="62" t="e">
        <f t="shared" si="8"/>
        <v>#REF!</v>
      </c>
    </row>
    <row r="36" spans="1:19" s="6" customFormat="1" ht="18" customHeight="1" x14ac:dyDescent="0.45">
      <c r="A36" s="91" t="s">
        <v>9</v>
      </c>
      <c r="B36" s="24" t="e">
        <f>input1!#REF!</f>
        <v>#REF!</v>
      </c>
      <c r="C36" s="30" t="e">
        <f>input1!#REF!</f>
        <v>#REF!</v>
      </c>
      <c r="D36" s="31" t="e">
        <f>input1!#REF!</f>
        <v>#REF!</v>
      </c>
      <c r="E36" s="32" t="e">
        <f>input1!#REF!</f>
        <v>#REF!</v>
      </c>
      <c r="F36" s="49" t="e">
        <f t="shared" si="0"/>
        <v>#REF!</v>
      </c>
      <c r="G36" s="44" t="e">
        <f>input3!#REF!</f>
        <v>#REF!</v>
      </c>
      <c r="H36" s="47" t="e">
        <f t="shared" si="1"/>
        <v>#REF!</v>
      </c>
      <c r="I36" s="46" t="e">
        <f>input3!#REF!</f>
        <v>#REF!</v>
      </c>
      <c r="J36" s="47" t="e">
        <f t="shared" si="2"/>
        <v>#REF!</v>
      </c>
      <c r="K36" s="44" t="e">
        <f>input3!#REF!</f>
        <v>#REF!</v>
      </c>
      <c r="L36" s="47" t="e">
        <f t="shared" si="3"/>
        <v>#REF!</v>
      </c>
      <c r="M36" s="46" t="e">
        <f>input3!#REF!</f>
        <v>#REF!</v>
      </c>
      <c r="N36" s="47" t="e">
        <f t="shared" si="4"/>
        <v>#REF!</v>
      </c>
      <c r="O36" s="44" t="e">
        <f>input3!#REF!</f>
        <v>#REF!</v>
      </c>
      <c r="P36" s="48" t="e">
        <f t="shared" si="5"/>
        <v>#REF!</v>
      </c>
      <c r="Q36" s="51" t="e">
        <f t="shared" si="6"/>
        <v>#REF!</v>
      </c>
      <c r="R36" s="68" t="e">
        <f t="shared" si="7"/>
        <v>#REF!</v>
      </c>
      <c r="S36" s="62" t="e">
        <f t="shared" si="8"/>
        <v>#REF!</v>
      </c>
    </row>
    <row r="37" spans="1:19" s="6" customFormat="1" ht="18" customHeight="1" x14ac:dyDescent="0.45">
      <c r="A37" s="92" t="s">
        <v>10</v>
      </c>
      <c r="B37" s="24" t="e">
        <f>input1!#REF!</f>
        <v>#REF!</v>
      </c>
      <c r="C37" s="30" t="e">
        <f>input1!#REF!</f>
        <v>#REF!</v>
      </c>
      <c r="D37" s="31" t="e">
        <f>input1!#REF!</f>
        <v>#REF!</v>
      </c>
      <c r="E37" s="32" t="e">
        <f>input1!#REF!</f>
        <v>#REF!</v>
      </c>
      <c r="F37" s="49" t="e">
        <f t="shared" si="0"/>
        <v>#REF!</v>
      </c>
      <c r="G37" s="50" t="e">
        <f>input3!#REF!</f>
        <v>#REF!</v>
      </c>
      <c r="H37" s="47" t="e">
        <f t="shared" si="1"/>
        <v>#REF!</v>
      </c>
      <c r="I37" s="52" t="e">
        <f>input3!#REF!</f>
        <v>#REF!</v>
      </c>
      <c r="J37" s="47" t="e">
        <f t="shared" si="2"/>
        <v>#REF!</v>
      </c>
      <c r="K37" s="50" t="e">
        <f>input3!#REF!</f>
        <v>#REF!</v>
      </c>
      <c r="L37" s="47" t="e">
        <f t="shared" si="3"/>
        <v>#REF!</v>
      </c>
      <c r="M37" s="52" t="e">
        <f>input3!#REF!</f>
        <v>#REF!</v>
      </c>
      <c r="N37" s="47" t="e">
        <f t="shared" si="4"/>
        <v>#REF!</v>
      </c>
      <c r="O37" s="50" t="e">
        <f>input3!#REF!</f>
        <v>#REF!</v>
      </c>
      <c r="P37" s="48" t="e">
        <f t="shared" si="5"/>
        <v>#REF!</v>
      </c>
      <c r="Q37" s="51" t="e">
        <f t="shared" si="6"/>
        <v>#REF!</v>
      </c>
      <c r="R37" s="68" t="e">
        <f t="shared" si="7"/>
        <v>#REF!</v>
      </c>
      <c r="S37" s="62" t="e">
        <f t="shared" si="8"/>
        <v>#REF!</v>
      </c>
    </row>
    <row r="38" spans="1:19" s="6" customFormat="1" ht="18" customHeight="1" thickBot="1" x14ac:dyDescent="0.5">
      <c r="A38" s="93" t="s">
        <v>11</v>
      </c>
      <c r="B38" s="25" t="e">
        <f>input1!#REF!</f>
        <v>#REF!</v>
      </c>
      <c r="C38" s="53" t="e">
        <f>input1!#REF!</f>
        <v>#REF!</v>
      </c>
      <c r="D38" s="54" t="e">
        <f>input1!#REF!</f>
        <v>#REF!</v>
      </c>
      <c r="E38" s="55" t="e">
        <f>input1!#REF!</f>
        <v>#REF!</v>
      </c>
      <c r="F38" s="56" t="e">
        <f t="shared" si="0"/>
        <v>#REF!</v>
      </c>
      <c r="G38" s="59" t="e">
        <f>input3!#REF!</f>
        <v>#REF!</v>
      </c>
      <c r="H38" s="60" t="e">
        <f t="shared" si="1"/>
        <v>#REF!</v>
      </c>
      <c r="I38" s="59" t="e">
        <f>input3!#REF!</f>
        <v>#REF!</v>
      </c>
      <c r="J38" s="60" t="e">
        <f t="shared" si="2"/>
        <v>#REF!</v>
      </c>
      <c r="K38" s="57" t="e">
        <f>input3!#REF!</f>
        <v>#REF!</v>
      </c>
      <c r="L38" s="60" t="e">
        <f t="shared" si="3"/>
        <v>#REF!</v>
      </c>
      <c r="M38" s="59" t="e">
        <f>input3!#REF!</f>
        <v>#REF!</v>
      </c>
      <c r="N38" s="60" t="e">
        <f t="shared" si="4"/>
        <v>#REF!</v>
      </c>
      <c r="O38" s="57" t="e">
        <f>input3!#REF!</f>
        <v>#REF!</v>
      </c>
      <c r="P38" s="61" t="e">
        <f t="shared" si="5"/>
        <v>#REF!</v>
      </c>
      <c r="Q38" s="58" t="e">
        <f t="shared" si="6"/>
        <v>#REF!</v>
      </c>
      <c r="R38" s="69" t="e">
        <f t="shared" si="7"/>
        <v>#REF!</v>
      </c>
      <c r="S38" s="56" t="e">
        <f t="shared" si="8"/>
        <v>#REF!</v>
      </c>
    </row>
    <row r="39" spans="1:19" s="6" customFormat="1" ht="18" customHeight="1" x14ac:dyDescent="0.45">
      <c r="A39" s="90" t="s">
        <v>12</v>
      </c>
      <c r="B39" s="24" t="e">
        <f>input1!#REF!</f>
        <v>#REF!</v>
      </c>
      <c r="C39" s="30" t="e">
        <f>input1!#REF!</f>
        <v>#REF!</v>
      </c>
      <c r="D39" s="31" t="e">
        <f>input1!#REF!</f>
        <v>#REF!</v>
      </c>
      <c r="E39" s="32" t="e">
        <f>input1!#REF!</f>
        <v>#REF!</v>
      </c>
      <c r="F39" s="62" t="e">
        <f t="shared" si="0"/>
        <v>#REF!</v>
      </c>
      <c r="G39" s="44" t="e">
        <f>input3!#REF!</f>
        <v>#REF!</v>
      </c>
      <c r="H39" s="47" t="e">
        <f t="shared" si="1"/>
        <v>#REF!</v>
      </c>
      <c r="I39" s="46" t="e">
        <f>input3!#REF!</f>
        <v>#REF!</v>
      </c>
      <c r="J39" s="47" t="e">
        <f t="shared" si="2"/>
        <v>#REF!</v>
      </c>
      <c r="K39" s="44" t="e">
        <f>input3!#REF!</f>
        <v>#REF!</v>
      </c>
      <c r="L39" s="47" t="e">
        <f t="shared" si="3"/>
        <v>#REF!</v>
      </c>
      <c r="M39" s="46" t="e">
        <f>input3!#REF!</f>
        <v>#REF!</v>
      </c>
      <c r="N39" s="47" t="e">
        <f t="shared" si="4"/>
        <v>#REF!</v>
      </c>
      <c r="O39" s="44" t="e">
        <f>input3!#REF!</f>
        <v>#REF!</v>
      </c>
      <c r="P39" s="48" t="e">
        <f t="shared" si="5"/>
        <v>#REF!</v>
      </c>
      <c r="Q39" s="45" t="e">
        <f t="shared" si="6"/>
        <v>#REF!</v>
      </c>
      <c r="R39" s="67" t="e">
        <f t="shared" si="7"/>
        <v>#REF!</v>
      </c>
      <c r="S39" s="62" t="e">
        <f t="shared" si="8"/>
        <v>#REF!</v>
      </c>
    </row>
    <row r="40" spans="1:19" s="6" customFormat="1" ht="18" customHeight="1" x14ac:dyDescent="0.45">
      <c r="A40" s="26" t="s">
        <v>13</v>
      </c>
      <c r="B40" s="24" t="e">
        <f>input1!#REF!</f>
        <v>#REF!</v>
      </c>
      <c r="C40" s="30" t="e">
        <f>input1!#REF!</f>
        <v>#REF!</v>
      </c>
      <c r="D40" s="31" t="e">
        <f>input1!#REF!</f>
        <v>#REF!</v>
      </c>
      <c r="E40" s="32" t="e">
        <f>input1!#REF!</f>
        <v>#REF!</v>
      </c>
      <c r="F40" s="49" t="e">
        <f t="shared" si="0"/>
        <v>#REF!</v>
      </c>
      <c r="G40" s="44" t="e">
        <f>input3!#REF!</f>
        <v>#REF!</v>
      </c>
      <c r="H40" s="47" t="e">
        <f t="shared" si="1"/>
        <v>#REF!</v>
      </c>
      <c r="I40" s="46" t="e">
        <f>input3!#REF!</f>
        <v>#REF!</v>
      </c>
      <c r="J40" s="47" t="e">
        <f t="shared" si="2"/>
        <v>#REF!</v>
      </c>
      <c r="K40" s="44" t="e">
        <f>input3!#REF!</f>
        <v>#REF!</v>
      </c>
      <c r="L40" s="47" t="e">
        <f t="shared" si="3"/>
        <v>#REF!</v>
      </c>
      <c r="M40" s="46" t="e">
        <f>input3!#REF!</f>
        <v>#REF!</v>
      </c>
      <c r="N40" s="47" t="e">
        <f t="shared" si="4"/>
        <v>#REF!</v>
      </c>
      <c r="O40" s="44" t="e">
        <f>input3!#REF!</f>
        <v>#REF!</v>
      </c>
      <c r="P40" s="48" t="e">
        <f t="shared" si="5"/>
        <v>#REF!</v>
      </c>
      <c r="Q40" s="51" t="e">
        <f t="shared" si="6"/>
        <v>#REF!</v>
      </c>
      <c r="R40" s="68" t="e">
        <f t="shared" si="7"/>
        <v>#REF!</v>
      </c>
      <c r="S40" s="62" t="e">
        <f t="shared" si="8"/>
        <v>#REF!</v>
      </c>
    </row>
    <row r="41" spans="1:19" s="6" customFormat="1" ht="18" customHeight="1" x14ac:dyDescent="0.45">
      <c r="A41" s="91" t="s">
        <v>14</v>
      </c>
      <c r="B41" s="24" t="e">
        <f>input1!#REF!</f>
        <v>#REF!</v>
      </c>
      <c r="C41" s="30" t="e">
        <f>input1!#REF!</f>
        <v>#REF!</v>
      </c>
      <c r="D41" s="31" t="e">
        <f>input1!#REF!</f>
        <v>#REF!</v>
      </c>
      <c r="E41" s="32" t="e">
        <f>input1!#REF!</f>
        <v>#REF!</v>
      </c>
      <c r="F41" s="49" t="e">
        <f t="shared" si="0"/>
        <v>#REF!</v>
      </c>
      <c r="G41" s="50" t="e">
        <f>input3!#REF!</f>
        <v>#REF!</v>
      </c>
      <c r="H41" s="47" t="e">
        <f t="shared" si="1"/>
        <v>#REF!</v>
      </c>
      <c r="I41" s="52" t="e">
        <f>input3!#REF!</f>
        <v>#REF!</v>
      </c>
      <c r="J41" s="47" t="e">
        <f t="shared" si="2"/>
        <v>#REF!</v>
      </c>
      <c r="K41" s="50" t="e">
        <f>input3!#REF!</f>
        <v>#REF!</v>
      </c>
      <c r="L41" s="47" t="e">
        <f t="shared" si="3"/>
        <v>#REF!</v>
      </c>
      <c r="M41" s="52" t="e">
        <f>input3!#REF!</f>
        <v>#REF!</v>
      </c>
      <c r="N41" s="47" t="e">
        <f t="shared" si="4"/>
        <v>#REF!</v>
      </c>
      <c r="O41" s="50" t="e">
        <f>input3!#REF!</f>
        <v>#REF!</v>
      </c>
      <c r="P41" s="48" t="e">
        <f t="shared" si="5"/>
        <v>#REF!</v>
      </c>
      <c r="Q41" s="51" t="e">
        <f t="shared" si="6"/>
        <v>#REF!</v>
      </c>
      <c r="R41" s="68" t="e">
        <f t="shared" si="7"/>
        <v>#REF!</v>
      </c>
      <c r="S41" s="62" t="e">
        <f t="shared" si="8"/>
        <v>#REF!</v>
      </c>
    </row>
    <row r="42" spans="1:19" s="6" customFormat="1" ht="18" customHeight="1" x14ac:dyDescent="0.45">
      <c r="A42" s="92" t="s">
        <v>15</v>
      </c>
      <c r="B42" s="24" t="e">
        <f>input1!#REF!</f>
        <v>#REF!</v>
      </c>
      <c r="C42" s="30" t="e">
        <f>input1!#REF!</f>
        <v>#REF!</v>
      </c>
      <c r="D42" s="31" t="e">
        <f>input1!#REF!</f>
        <v>#REF!</v>
      </c>
      <c r="E42" s="32" t="e">
        <f>input1!#REF!</f>
        <v>#REF!</v>
      </c>
      <c r="F42" s="49" t="e">
        <f t="shared" si="0"/>
        <v>#REF!</v>
      </c>
      <c r="G42" s="44" t="e">
        <f>input3!#REF!</f>
        <v>#REF!</v>
      </c>
      <c r="H42" s="47" t="e">
        <f t="shared" si="1"/>
        <v>#REF!</v>
      </c>
      <c r="I42" s="46" t="e">
        <f>input3!#REF!</f>
        <v>#REF!</v>
      </c>
      <c r="J42" s="47" t="e">
        <f t="shared" si="2"/>
        <v>#REF!</v>
      </c>
      <c r="K42" s="44" t="e">
        <f>input3!#REF!</f>
        <v>#REF!</v>
      </c>
      <c r="L42" s="47" t="e">
        <f t="shared" si="3"/>
        <v>#REF!</v>
      </c>
      <c r="M42" s="46" t="e">
        <f>input3!#REF!</f>
        <v>#REF!</v>
      </c>
      <c r="N42" s="47" t="e">
        <f t="shared" si="4"/>
        <v>#REF!</v>
      </c>
      <c r="O42" s="44" t="e">
        <f>input3!#REF!</f>
        <v>#REF!</v>
      </c>
      <c r="P42" s="48" t="e">
        <f t="shared" si="5"/>
        <v>#REF!</v>
      </c>
      <c r="Q42" s="51" t="e">
        <f t="shared" si="6"/>
        <v>#REF!</v>
      </c>
      <c r="R42" s="68" t="e">
        <f t="shared" si="7"/>
        <v>#REF!</v>
      </c>
      <c r="S42" s="62" t="e">
        <f t="shared" si="8"/>
        <v>#REF!</v>
      </c>
    </row>
    <row r="43" spans="1:19" s="6" customFormat="1" ht="18" customHeight="1" thickBot="1" x14ac:dyDescent="0.5">
      <c r="A43" s="93" t="s">
        <v>16</v>
      </c>
      <c r="B43" s="25" t="e">
        <f>input1!#REF!</f>
        <v>#REF!</v>
      </c>
      <c r="C43" s="30" t="e">
        <f>input1!#REF!</f>
        <v>#REF!</v>
      </c>
      <c r="D43" s="31" t="e">
        <f>input1!#REF!</f>
        <v>#REF!</v>
      </c>
      <c r="E43" s="32" t="e">
        <f>input1!#REF!</f>
        <v>#REF!</v>
      </c>
      <c r="F43" s="49" t="e">
        <f t="shared" si="0"/>
        <v>#REF!</v>
      </c>
      <c r="G43" s="44" t="e">
        <f>input3!#REF!</f>
        <v>#REF!</v>
      </c>
      <c r="H43" s="47" t="e">
        <f t="shared" si="1"/>
        <v>#REF!</v>
      </c>
      <c r="I43" s="46" t="e">
        <f>input3!#REF!</f>
        <v>#REF!</v>
      </c>
      <c r="J43" s="47" t="e">
        <f t="shared" si="2"/>
        <v>#REF!</v>
      </c>
      <c r="K43" s="44" t="e">
        <f>input3!#REF!</f>
        <v>#REF!</v>
      </c>
      <c r="L43" s="47" t="e">
        <f t="shared" si="3"/>
        <v>#REF!</v>
      </c>
      <c r="M43" s="46" t="e">
        <f>input3!#REF!</f>
        <v>#REF!</v>
      </c>
      <c r="N43" s="47" t="e">
        <f t="shared" si="4"/>
        <v>#REF!</v>
      </c>
      <c r="O43" s="44" t="e">
        <f>input3!#REF!</f>
        <v>#REF!</v>
      </c>
      <c r="P43" s="48" t="e">
        <f t="shared" si="5"/>
        <v>#REF!</v>
      </c>
      <c r="Q43" s="51" t="e">
        <f>G43+I43+K43+M43+O43</f>
        <v>#REF!</v>
      </c>
      <c r="R43" s="68" t="e">
        <f t="shared" si="7"/>
        <v>#REF!</v>
      </c>
      <c r="S43" s="62" t="e">
        <f t="shared" si="8"/>
        <v>#REF!</v>
      </c>
    </row>
    <row r="44" spans="1:19" s="6" customFormat="1" ht="18" customHeight="1" thickBot="1" x14ac:dyDescent="0.5">
      <c r="A44" s="94" t="s">
        <v>60</v>
      </c>
      <c r="B44" s="25" t="e">
        <f>input1!#REF!</f>
        <v>#REF!</v>
      </c>
      <c r="C44" s="33" t="e">
        <f>input1!#REF!</f>
        <v>#REF!</v>
      </c>
      <c r="D44" s="34" t="e">
        <f>input1!#REF!</f>
        <v>#REF!</v>
      </c>
      <c r="E44" s="32" t="e">
        <f>input1!#REF!</f>
        <v>#REF!</v>
      </c>
      <c r="F44" s="56" t="e">
        <f t="shared" si="0"/>
        <v>#REF!</v>
      </c>
      <c r="G44" s="57" t="e">
        <f>input3!#REF!</f>
        <v>#REF!</v>
      </c>
      <c r="H44" s="60" t="e">
        <f t="shared" si="1"/>
        <v>#REF!</v>
      </c>
      <c r="I44" s="59" t="e">
        <f>input3!#REF!</f>
        <v>#REF!</v>
      </c>
      <c r="J44" s="60" t="e">
        <f t="shared" si="2"/>
        <v>#REF!</v>
      </c>
      <c r="K44" s="57" t="e">
        <f>input3!#REF!</f>
        <v>#REF!</v>
      </c>
      <c r="L44" s="60" t="e">
        <f t="shared" si="3"/>
        <v>#REF!</v>
      </c>
      <c r="M44" s="59" t="e">
        <f>input3!#REF!</f>
        <v>#REF!</v>
      </c>
      <c r="N44" s="60" t="e">
        <f t="shared" si="4"/>
        <v>#REF!</v>
      </c>
      <c r="O44" s="57" t="e">
        <f>input3!#REF!</f>
        <v>#REF!</v>
      </c>
      <c r="P44" s="61" t="e">
        <f t="shared" si="5"/>
        <v>#REF!</v>
      </c>
      <c r="Q44" s="58" t="e">
        <f>G44+I44+K44+M44+O44</f>
        <v>#REF!</v>
      </c>
      <c r="R44" s="69" t="e">
        <f t="shared" si="7"/>
        <v>#REF!</v>
      </c>
      <c r="S44" s="56" t="e">
        <f t="shared" si="8"/>
        <v>#REF!</v>
      </c>
    </row>
    <row r="45" spans="1:19" ht="21" thickBot="1" x14ac:dyDescent="0.45"/>
    <row r="46" spans="1:19" ht="27" thickBot="1" x14ac:dyDescent="0.6">
      <c r="D46" s="27" t="s">
        <v>55</v>
      </c>
      <c r="E46" s="28"/>
      <c r="F46" s="28"/>
      <c r="G46" s="28"/>
      <c r="H46" s="28"/>
      <c r="I46" s="28"/>
      <c r="J46" s="29"/>
    </row>
  </sheetData>
  <sheetProtection password="CB38" sheet="1" objects="1" scenarios="1"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orientation="landscape" horizontalDpi="0" verticalDpi="0" r:id="rId1"/>
  <headerFooter alignWithMargins="0"/>
  <rowBreaks count="1" manualBreakCount="1">
    <brk id="3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zoomScaleNormal="100" workbookViewId="0">
      <selection activeCell="U13" sqref="U13"/>
    </sheetView>
  </sheetViews>
  <sheetFormatPr defaultRowHeight="21.75" x14ac:dyDescent="0.5"/>
  <cols>
    <col min="1" max="1" width="5.42578125" style="243" customWidth="1"/>
    <col min="2" max="2" width="5.140625" style="243" customWidth="1"/>
    <col min="3" max="3" width="7.7109375" style="243" customWidth="1"/>
    <col min="4" max="4" width="27.7109375" style="243" customWidth="1"/>
    <col min="5" max="5" width="0" style="243" hidden="1" customWidth="1"/>
    <col min="6" max="6" width="9.140625" style="243"/>
    <col min="7" max="7" width="4.42578125" style="243" hidden="1" customWidth="1"/>
    <col min="8" max="8" width="13.5703125" style="243" customWidth="1"/>
    <col min="9" max="9" width="4.42578125" style="243" hidden="1" customWidth="1"/>
    <col min="10" max="10" width="14.42578125" style="243" customWidth="1"/>
    <col min="11" max="11" width="4.42578125" style="243" hidden="1" customWidth="1"/>
    <col min="12" max="12" width="13.5703125" style="243" customWidth="1"/>
    <col min="13" max="13" width="4.42578125" style="243" hidden="1" customWidth="1"/>
    <col min="14" max="14" width="13.5703125" style="243" customWidth="1"/>
    <col min="15" max="15" width="4.42578125" style="243" hidden="1" customWidth="1"/>
    <col min="16" max="16" width="13.5703125" style="243" customWidth="1"/>
    <col min="17" max="18" width="4" style="243" hidden="1" customWidth="1"/>
    <col min="19" max="19" width="14.28515625" style="243" customWidth="1"/>
    <col min="20" max="16384" width="9.140625" style="243"/>
  </cols>
  <sheetData>
    <row r="1" spans="1:20" ht="21.75" customHeight="1" thickBot="1" x14ac:dyDescent="0.55000000000000004">
      <c r="A1" s="418" t="s">
        <v>26</v>
      </c>
      <c r="B1" s="419"/>
      <c r="C1" s="419"/>
      <c r="D1" s="419"/>
      <c r="E1" s="419"/>
      <c r="F1" s="420"/>
      <c r="G1" s="242"/>
      <c r="H1" s="418" t="s">
        <v>62</v>
      </c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20"/>
    </row>
    <row r="2" spans="1:20" ht="22.5" customHeight="1" thickBot="1" x14ac:dyDescent="0.55000000000000004">
      <c r="A2" s="418" t="str">
        <f>input1!A2</f>
        <v>ชั้นมัธยมศึกษาปีที่ 6/2</v>
      </c>
      <c r="B2" s="419"/>
      <c r="C2" s="419"/>
      <c r="D2" s="419"/>
      <c r="E2" s="419"/>
      <c r="F2" s="420"/>
      <c r="G2" s="242"/>
      <c r="H2" s="244" t="s">
        <v>37</v>
      </c>
      <c r="I2" s="242"/>
      <c r="J2" s="244" t="s">
        <v>38</v>
      </c>
      <c r="K2" s="242"/>
      <c r="L2" s="244" t="s">
        <v>39</v>
      </c>
      <c r="M2" s="242"/>
      <c r="N2" s="244" t="s">
        <v>40</v>
      </c>
      <c r="O2" s="242"/>
      <c r="P2" s="244" t="s">
        <v>41</v>
      </c>
      <c r="Q2" s="242"/>
      <c r="R2" s="242"/>
      <c r="S2" s="244" t="s">
        <v>42</v>
      </c>
    </row>
    <row r="3" spans="1:20" ht="22.5" thickBot="1" x14ac:dyDescent="0.55000000000000004">
      <c r="A3" s="245" t="s">
        <v>21</v>
      </c>
      <c r="B3" s="246" t="s">
        <v>20</v>
      </c>
      <c r="C3" s="247" t="s">
        <v>22</v>
      </c>
      <c r="D3" s="248" t="s">
        <v>23</v>
      </c>
      <c r="E3" s="247" t="s">
        <v>24</v>
      </c>
      <c r="F3" s="249" t="s">
        <v>24</v>
      </c>
      <c r="G3" s="250" t="s">
        <v>35</v>
      </c>
      <c r="H3" s="248" t="s">
        <v>36</v>
      </c>
      <c r="I3" s="251" t="s">
        <v>35</v>
      </c>
      <c r="J3" s="252" t="s">
        <v>36</v>
      </c>
      <c r="K3" s="253" t="s">
        <v>35</v>
      </c>
      <c r="L3" s="254" t="s">
        <v>36</v>
      </c>
      <c r="M3" s="250" t="s">
        <v>35</v>
      </c>
      <c r="N3" s="248" t="s">
        <v>36</v>
      </c>
      <c r="O3" s="253" t="s">
        <v>35</v>
      </c>
      <c r="P3" s="255" t="s">
        <v>36</v>
      </c>
      <c r="Q3" s="256"/>
      <c r="R3" s="250" t="s">
        <v>35</v>
      </c>
      <c r="S3" s="248" t="s">
        <v>36</v>
      </c>
      <c r="T3" s="257"/>
    </row>
    <row r="4" spans="1:20" s="268" customFormat="1" ht="18" customHeight="1" x14ac:dyDescent="0.5">
      <c r="A4" s="202" t="s">
        <v>66</v>
      </c>
      <c r="B4" s="203" t="str">
        <f>input1!B4</f>
        <v>62</v>
      </c>
      <c r="C4" s="258" t="str">
        <f>input1!C4</f>
        <v>00637</v>
      </c>
      <c r="D4" s="259" t="str">
        <f>input1!D4</f>
        <v>นายธนาศักดิ์  บุญงาม</v>
      </c>
      <c r="E4" s="206">
        <f>input1!E4</f>
        <v>1</v>
      </c>
      <c r="F4" s="260" t="str">
        <f>IF(E4=1,"ชาย",IF(E4=2,"หญิง","-"))</f>
        <v>ชาย</v>
      </c>
      <c r="G4" s="261">
        <f>input1!AF4</f>
        <v>7</v>
      </c>
      <c r="H4" s="262" t="str">
        <f>IF(G4&gt;10,"เสี่ยง/มีปัญหา","ปกติ")</f>
        <v>ปกติ</v>
      </c>
      <c r="I4" s="263">
        <f>input1!AI4</f>
        <v>7</v>
      </c>
      <c r="J4" s="262" t="str">
        <f>IF(I4&gt;9,"เสี่ยง/มีปัญหา","ปกติ")</f>
        <v>ปกติ</v>
      </c>
      <c r="K4" s="264">
        <f>input1!AM4</f>
        <v>5</v>
      </c>
      <c r="L4" s="262" t="str">
        <f>IF(K4&gt;10,"เสี่ยง/มีปัญหา","ปกติ")</f>
        <v>ปกติ</v>
      </c>
      <c r="M4" s="265">
        <f>input1!AQ4</f>
        <v>8</v>
      </c>
      <c r="N4" s="262" t="str">
        <f>IF(M4&gt;9,"เสี่ยง/มีปัญหา","ปกติ")</f>
        <v>ปกติ</v>
      </c>
      <c r="O4" s="264">
        <f>input1!AS4</f>
        <v>12</v>
      </c>
      <c r="P4" s="266" t="str">
        <f>IF(O4&gt;10,"มีจุดแข็ง","ไม่มีจุดแข็ง")</f>
        <v>มีจุดแข็ง</v>
      </c>
      <c r="Q4" s="267">
        <f>G4+I4+K4+M4+O4</f>
        <v>39</v>
      </c>
      <c r="R4" s="265">
        <f>IF(Q4&lt;1,"-",Q4)</f>
        <v>39</v>
      </c>
      <c r="S4" s="203" t="str">
        <f>IF(R4&gt;48,"เสี่ยง/มีปัญหา","ปกติ")</f>
        <v>ปกติ</v>
      </c>
    </row>
    <row r="5" spans="1:20" s="268" customFormat="1" ht="18" customHeight="1" x14ac:dyDescent="0.5">
      <c r="A5" s="215" t="s">
        <v>67</v>
      </c>
      <c r="B5" s="203" t="str">
        <f>input1!B5</f>
        <v>62</v>
      </c>
      <c r="C5" s="258" t="str">
        <f>input1!C5</f>
        <v>01307</v>
      </c>
      <c r="D5" s="259" t="str">
        <f>input1!D5</f>
        <v>นายธีรพงษ์  ใจสิน</v>
      </c>
      <c r="E5" s="206">
        <f>input1!E5</f>
        <v>1</v>
      </c>
      <c r="F5" s="269" t="str">
        <f t="shared" ref="F5:F17" si="0">IF(E5=1,"ชาย",IF(E5=2,"หญิง","-"))</f>
        <v>ชาย</v>
      </c>
      <c r="G5" s="270">
        <f>input1!AF5</f>
        <v>8</v>
      </c>
      <c r="H5" s="262" t="str">
        <f t="shared" ref="H5:H17" si="1">IF(G5&gt;10,"เสี่ยง/มีปัญหา","ปกติ")</f>
        <v>ปกติ</v>
      </c>
      <c r="I5" s="271">
        <f>input1!AI5</f>
        <v>6</v>
      </c>
      <c r="J5" s="262" t="str">
        <f t="shared" ref="J5:J17" si="2">IF(I5&gt;9,"เสี่ยง/มีปัญหา","ปกติ")</f>
        <v>ปกติ</v>
      </c>
      <c r="K5" s="272">
        <f>input1!AM5</f>
        <v>11</v>
      </c>
      <c r="L5" s="262" t="str">
        <f t="shared" ref="L5:L17" si="3">IF(K5&gt;10,"เสี่ยง/มีปัญหา","ปกติ")</f>
        <v>เสี่ยง/มีปัญหา</v>
      </c>
      <c r="M5" s="273">
        <f>input1!AQ5</f>
        <v>7</v>
      </c>
      <c r="N5" s="262" t="str">
        <f t="shared" ref="N5:N17" si="4">IF(M5&gt;9,"เสี่ยง/มีปัญหา","ปกติ")</f>
        <v>ปกติ</v>
      </c>
      <c r="O5" s="272">
        <f>input1!AS5</f>
        <v>12</v>
      </c>
      <c r="P5" s="266" t="str">
        <f t="shared" ref="P5:P17" si="5">IF(O5&gt;10,"มีจุดแข็ง","ไม่มีจุดแข็ง")</f>
        <v>มีจุดแข็ง</v>
      </c>
      <c r="Q5" s="274">
        <f t="shared" ref="Q5:Q17" si="6">G5+I5+K5+M5+O5</f>
        <v>44</v>
      </c>
      <c r="R5" s="273">
        <f t="shared" ref="R5:R17" si="7">IF(Q5&lt;1,"-",Q5)</f>
        <v>44</v>
      </c>
      <c r="S5" s="203" t="str">
        <f t="shared" ref="S5:S17" si="8">IF(R5&gt;48,"เสี่ยง/มีปัญหา","ปกติ")</f>
        <v>ปกติ</v>
      </c>
    </row>
    <row r="6" spans="1:20" s="268" customFormat="1" ht="18" customHeight="1" x14ac:dyDescent="0.5">
      <c r="A6" s="221" t="s">
        <v>68</v>
      </c>
      <c r="B6" s="203" t="str">
        <f>input1!B6</f>
        <v>62</v>
      </c>
      <c r="C6" s="258" t="str">
        <f>input1!C6</f>
        <v>00754</v>
      </c>
      <c r="D6" s="259" t="str">
        <f>input1!D6</f>
        <v>นายนพดล  สุริยนต์</v>
      </c>
      <c r="E6" s="206">
        <f>input1!E6</f>
        <v>1</v>
      </c>
      <c r="F6" s="269" t="str">
        <f t="shared" si="0"/>
        <v>ชาย</v>
      </c>
      <c r="G6" s="270">
        <f>input1!AF6</f>
        <v>8</v>
      </c>
      <c r="H6" s="262" t="str">
        <f t="shared" si="1"/>
        <v>ปกติ</v>
      </c>
      <c r="I6" s="271">
        <f>input1!AI6</f>
        <v>12</v>
      </c>
      <c r="J6" s="262" t="str">
        <f t="shared" si="2"/>
        <v>เสี่ยง/มีปัญหา</v>
      </c>
      <c r="K6" s="272">
        <f>input1!AM6</f>
        <v>12</v>
      </c>
      <c r="L6" s="262" t="str">
        <f t="shared" si="3"/>
        <v>เสี่ยง/มีปัญหา</v>
      </c>
      <c r="M6" s="273">
        <f>input1!AQ6</f>
        <v>12</v>
      </c>
      <c r="N6" s="262" t="str">
        <f t="shared" si="4"/>
        <v>เสี่ยง/มีปัญหา</v>
      </c>
      <c r="O6" s="272">
        <f>input1!AS6</f>
        <v>8</v>
      </c>
      <c r="P6" s="266" t="str">
        <f t="shared" si="5"/>
        <v>ไม่มีจุดแข็ง</v>
      </c>
      <c r="Q6" s="274">
        <f t="shared" si="6"/>
        <v>52</v>
      </c>
      <c r="R6" s="273">
        <f t="shared" si="7"/>
        <v>52</v>
      </c>
      <c r="S6" s="203" t="str">
        <f t="shared" si="8"/>
        <v>เสี่ยง/มีปัญหา</v>
      </c>
    </row>
    <row r="7" spans="1:20" s="268" customFormat="1" ht="18" customHeight="1" x14ac:dyDescent="0.5">
      <c r="A7" s="222" t="s">
        <v>69</v>
      </c>
      <c r="B7" s="203" t="str">
        <f>input1!B7</f>
        <v>62</v>
      </c>
      <c r="C7" s="258" t="str">
        <f>input1!C7</f>
        <v>00716</v>
      </c>
      <c r="D7" s="259" t="str">
        <f>input1!D7</f>
        <v>นายบุญญฤทธิ์  พันธ์สน</v>
      </c>
      <c r="E7" s="206">
        <f>input1!E7</f>
        <v>1</v>
      </c>
      <c r="F7" s="269" t="str">
        <f t="shared" si="0"/>
        <v>ชาย</v>
      </c>
      <c r="G7" s="270">
        <f>input1!AF7</f>
        <v>8</v>
      </c>
      <c r="H7" s="262" t="str">
        <f t="shared" si="1"/>
        <v>ปกติ</v>
      </c>
      <c r="I7" s="271">
        <f>input1!AI7</f>
        <v>7</v>
      </c>
      <c r="J7" s="262" t="str">
        <f t="shared" si="2"/>
        <v>ปกติ</v>
      </c>
      <c r="K7" s="272">
        <f>input1!AM7</f>
        <v>7</v>
      </c>
      <c r="L7" s="262" t="str">
        <f t="shared" si="3"/>
        <v>ปกติ</v>
      </c>
      <c r="M7" s="273">
        <f>input1!AQ7</f>
        <v>7</v>
      </c>
      <c r="N7" s="262" t="str">
        <f t="shared" si="4"/>
        <v>ปกติ</v>
      </c>
      <c r="O7" s="272">
        <f>input1!AS7</f>
        <v>10</v>
      </c>
      <c r="P7" s="266" t="str">
        <f t="shared" si="5"/>
        <v>ไม่มีจุดแข็ง</v>
      </c>
      <c r="Q7" s="274">
        <f t="shared" si="6"/>
        <v>39</v>
      </c>
      <c r="R7" s="273">
        <f t="shared" si="7"/>
        <v>39</v>
      </c>
      <c r="S7" s="203" t="str">
        <f t="shared" si="8"/>
        <v>ปกติ</v>
      </c>
    </row>
    <row r="8" spans="1:20" s="268" customFormat="1" ht="18" customHeight="1" thickBot="1" x14ac:dyDescent="0.55000000000000004">
      <c r="A8" s="223" t="s">
        <v>70</v>
      </c>
      <c r="B8" s="224" t="str">
        <f>input1!B8</f>
        <v>62</v>
      </c>
      <c r="C8" s="275" t="str">
        <f>input1!C8</f>
        <v>00644</v>
      </c>
      <c r="D8" s="276" t="str">
        <f>input1!D8</f>
        <v>นายวรัญชิต   อินทรสุริยวงศ์</v>
      </c>
      <c r="E8" s="227">
        <f>input1!E8</f>
        <v>1</v>
      </c>
      <c r="F8" s="277" t="str">
        <f t="shared" si="0"/>
        <v>ชาย</v>
      </c>
      <c r="G8" s="278">
        <f>input1!AF8</f>
        <v>10</v>
      </c>
      <c r="H8" s="279" t="str">
        <f t="shared" si="1"/>
        <v>ปกติ</v>
      </c>
      <c r="I8" s="280">
        <f>input1!AI8</f>
        <v>6</v>
      </c>
      <c r="J8" s="279" t="str">
        <f t="shared" si="2"/>
        <v>ปกติ</v>
      </c>
      <c r="K8" s="281">
        <f>input1!AM8</f>
        <v>10</v>
      </c>
      <c r="L8" s="279" t="str">
        <f t="shared" si="3"/>
        <v>ปกติ</v>
      </c>
      <c r="M8" s="282">
        <f>input1!AQ8</f>
        <v>6</v>
      </c>
      <c r="N8" s="279" t="str">
        <f t="shared" si="4"/>
        <v>ปกติ</v>
      </c>
      <c r="O8" s="281">
        <f>input1!AS8</f>
        <v>13</v>
      </c>
      <c r="P8" s="283" t="str">
        <f t="shared" si="5"/>
        <v>มีจุดแข็ง</v>
      </c>
      <c r="Q8" s="284">
        <f t="shared" si="6"/>
        <v>45</v>
      </c>
      <c r="R8" s="282">
        <f t="shared" si="7"/>
        <v>45</v>
      </c>
      <c r="S8" s="224" t="str">
        <f t="shared" si="8"/>
        <v>ปกติ</v>
      </c>
    </row>
    <row r="9" spans="1:20" s="268" customFormat="1" ht="18" customHeight="1" x14ac:dyDescent="0.5">
      <c r="A9" s="202" t="s">
        <v>71</v>
      </c>
      <c r="B9" s="203" t="str">
        <f>input1!B9</f>
        <v>62</v>
      </c>
      <c r="C9" s="258" t="str">
        <f>input1!C9</f>
        <v>01310</v>
      </c>
      <c r="D9" s="259" t="str">
        <f>input1!D9</f>
        <v>นางสาวจารุมน  รามัญพงษ์</v>
      </c>
      <c r="E9" s="206">
        <f>input1!E9</f>
        <v>2</v>
      </c>
      <c r="F9" s="285" t="str">
        <f t="shared" si="0"/>
        <v>หญิง</v>
      </c>
      <c r="G9" s="261">
        <f>input1!AF9</f>
        <v>5</v>
      </c>
      <c r="H9" s="262" t="str">
        <f t="shared" si="1"/>
        <v>ปกติ</v>
      </c>
      <c r="I9" s="263">
        <f>input1!AI9</f>
        <v>7</v>
      </c>
      <c r="J9" s="262" t="str">
        <f t="shared" si="2"/>
        <v>ปกติ</v>
      </c>
      <c r="K9" s="264">
        <f>input1!AM9</f>
        <v>5</v>
      </c>
      <c r="L9" s="262" t="str">
        <f t="shared" si="3"/>
        <v>ปกติ</v>
      </c>
      <c r="M9" s="265">
        <f>input1!AQ9</f>
        <v>8</v>
      </c>
      <c r="N9" s="262" t="str">
        <f t="shared" si="4"/>
        <v>ปกติ</v>
      </c>
      <c r="O9" s="264">
        <f>input1!AS9</f>
        <v>11</v>
      </c>
      <c r="P9" s="266" t="str">
        <f t="shared" si="5"/>
        <v>มีจุดแข็ง</v>
      </c>
      <c r="Q9" s="267">
        <f t="shared" si="6"/>
        <v>36</v>
      </c>
      <c r="R9" s="265">
        <f t="shared" si="7"/>
        <v>36</v>
      </c>
      <c r="S9" s="203" t="str">
        <f t="shared" si="8"/>
        <v>ปกติ</v>
      </c>
    </row>
    <row r="10" spans="1:20" s="268" customFormat="1" ht="18" customHeight="1" x14ac:dyDescent="0.5">
      <c r="A10" s="215" t="s">
        <v>72</v>
      </c>
      <c r="B10" s="203" t="str">
        <f>input1!B10</f>
        <v>62</v>
      </c>
      <c r="C10" s="258" t="str">
        <f>input1!C10</f>
        <v>00605</v>
      </c>
      <c r="D10" s="259" t="str">
        <f>input1!D10</f>
        <v>นางสาวทิพวรรณ  แช่มชื่น</v>
      </c>
      <c r="E10" s="206">
        <f>input1!E10</f>
        <v>2</v>
      </c>
      <c r="F10" s="269" t="str">
        <f t="shared" si="0"/>
        <v>หญิง</v>
      </c>
      <c r="G10" s="270">
        <f>input1!AF10</f>
        <v>7</v>
      </c>
      <c r="H10" s="262" t="str">
        <f t="shared" si="1"/>
        <v>ปกติ</v>
      </c>
      <c r="I10" s="271">
        <f>input1!AI10</f>
        <v>8</v>
      </c>
      <c r="J10" s="262" t="str">
        <f t="shared" si="2"/>
        <v>ปกติ</v>
      </c>
      <c r="K10" s="272">
        <f>input1!AM10</f>
        <v>10</v>
      </c>
      <c r="L10" s="262" t="str">
        <f t="shared" si="3"/>
        <v>ปกติ</v>
      </c>
      <c r="M10" s="273">
        <f>input1!AQ10</f>
        <v>7</v>
      </c>
      <c r="N10" s="262" t="str">
        <f t="shared" si="4"/>
        <v>ปกติ</v>
      </c>
      <c r="O10" s="272">
        <f>input1!AS10</f>
        <v>10</v>
      </c>
      <c r="P10" s="266" t="str">
        <f t="shared" si="5"/>
        <v>ไม่มีจุดแข็ง</v>
      </c>
      <c r="Q10" s="274">
        <f t="shared" si="6"/>
        <v>42</v>
      </c>
      <c r="R10" s="273">
        <f t="shared" si="7"/>
        <v>42</v>
      </c>
      <c r="S10" s="203" t="str">
        <f t="shared" si="8"/>
        <v>ปกติ</v>
      </c>
    </row>
    <row r="11" spans="1:20" s="268" customFormat="1" ht="18" customHeight="1" x14ac:dyDescent="0.5">
      <c r="A11" s="221" t="s">
        <v>73</v>
      </c>
      <c r="B11" s="203" t="str">
        <f>input1!B11</f>
        <v>62</v>
      </c>
      <c r="C11" s="258" t="str">
        <f>input1!C11</f>
        <v>00554</v>
      </c>
      <c r="D11" s="259" t="str">
        <f>input1!D11</f>
        <v>นางส่าวนันทวรรณ  เพ็งสอน</v>
      </c>
      <c r="E11" s="206">
        <f>input1!E11</f>
        <v>2</v>
      </c>
      <c r="F11" s="269" t="str">
        <f t="shared" si="0"/>
        <v>หญิง</v>
      </c>
      <c r="G11" s="270">
        <f>input1!AF11</f>
        <v>7</v>
      </c>
      <c r="H11" s="262" t="str">
        <f t="shared" si="1"/>
        <v>ปกติ</v>
      </c>
      <c r="I11" s="271">
        <f>input1!AI11</f>
        <v>7</v>
      </c>
      <c r="J11" s="262" t="str">
        <f t="shared" si="2"/>
        <v>ปกติ</v>
      </c>
      <c r="K11" s="272">
        <f>input1!AM11</f>
        <v>7</v>
      </c>
      <c r="L11" s="262" t="str">
        <f t="shared" si="3"/>
        <v>ปกติ</v>
      </c>
      <c r="M11" s="273">
        <f>input1!AQ11</f>
        <v>9</v>
      </c>
      <c r="N11" s="262" t="str">
        <f t="shared" si="4"/>
        <v>ปกติ</v>
      </c>
      <c r="O11" s="272">
        <f>input1!AS11</f>
        <v>9</v>
      </c>
      <c r="P11" s="266" t="str">
        <f t="shared" si="5"/>
        <v>ไม่มีจุดแข็ง</v>
      </c>
      <c r="Q11" s="274">
        <f t="shared" si="6"/>
        <v>39</v>
      </c>
      <c r="R11" s="273">
        <f t="shared" si="7"/>
        <v>39</v>
      </c>
      <c r="S11" s="203" t="str">
        <f t="shared" si="8"/>
        <v>ปกติ</v>
      </c>
    </row>
    <row r="12" spans="1:20" s="268" customFormat="1" ht="18" customHeight="1" x14ac:dyDescent="0.5">
      <c r="A12" s="222" t="s">
        <v>74</v>
      </c>
      <c r="B12" s="203" t="str">
        <f>input1!B12</f>
        <v>62</v>
      </c>
      <c r="C12" s="258" t="str">
        <f>input1!C12</f>
        <v>00775</v>
      </c>
      <c r="D12" s="259" t="str">
        <f>input1!D12</f>
        <v>นางสาวพิไลวรรณ  สังข์ทัด</v>
      </c>
      <c r="E12" s="206">
        <f>input1!E12</f>
        <v>2</v>
      </c>
      <c r="F12" s="269" t="str">
        <f t="shared" si="0"/>
        <v>หญิง</v>
      </c>
      <c r="G12" s="270">
        <f>input1!AF12</f>
        <v>8</v>
      </c>
      <c r="H12" s="262" t="str">
        <f t="shared" si="1"/>
        <v>ปกติ</v>
      </c>
      <c r="I12" s="271">
        <f>input1!AI12</f>
        <v>7</v>
      </c>
      <c r="J12" s="262" t="str">
        <f t="shared" si="2"/>
        <v>ปกติ</v>
      </c>
      <c r="K12" s="272">
        <f>input1!AM12</f>
        <v>8</v>
      </c>
      <c r="L12" s="262" t="str">
        <f t="shared" si="3"/>
        <v>ปกติ</v>
      </c>
      <c r="M12" s="273">
        <f>input1!AQ12</f>
        <v>8</v>
      </c>
      <c r="N12" s="262" t="str">
        <f t="shared" si="4"/>
        <v>ปกติ</v>
      </c>
      <c r="O12" s="272">
        <f>input1!AS12</f>
        <v>7</v>
      </c>
      <c r="P12" s="266" t="str">
        <f t="shared" si="5"/>
        <v>ไม่มีจุดแข็ง</v>
      </c>
      <c r="Q12" s="274">
        <f t="shared" si="6"/>
        <v>38</v>
      </c>
      <c r="R12" s="273">
        <f t="shared" si="7"/>
        <v>38</v>
      </c>
      <c r="S12" s="203" t="str">
        <f t="shared" si="8"/>
        <v>ปกติ</v>
      </c>
    </row>
    <row r="13" spans="1:20" s="268" customFormat="1" ht="18" customHeight="1" thickBot="1" x14ac:dyDescent="0.55000000000000004">
      <c r="A13" s="223" t="s">
        <v>75</v>
      </c>
      <c r="B13" s="224" t="str">
        <f>input1!B13</f>
        <v>62</v>
      </c>
      <c r="C13" s="275" t="str">
        <f>input1!C13</f>
        <v>00696</v>
      </c>
      <c r="D13" s="276" t="str">
        <f>input1!D13</f>
        <v>นางสาวภัคธิชา  ขำแนม</v>
      </c>
      <c r="E13" s="227">
        <f>input1!E13</f>
        <v>2</v>
      </c>
      <c r="F13" s="277" t="str">
        <f t="shared" si="0"/>
        <v>หญิง</v>
      </c>
      <c r="G13" s="278">
        <f>input1!AF13</f>
        <v>5</v>
      </c>
      <c r="H13" s="279" t="str">
        <f t="shared" si="1"/>
        <v>ปกติ</v>
      </c>
      <c r="I13" s="280">
        <f>input1!AI13</f>
        <v>6</v>
      </c>
      <c r="J13" s="279" t="str">
        <f t="shared" si="2"/>
        <v>ปกติ</v>
      </c>
      <c r="K13" s="281">
        <f>input1!AM13</f>
        <v>6</v>
      </c>
      <c r="L13" s="279" t="str">
        <f t="shared" si="3"/>
        <v>ปกติ</v>
      </c>
      <c r="M13" s="282">
        <f>input1!AQ13</f>
        <v>10</v>
      </c>
      <c r="N13" s="279" t="str">
        <f t="shared" si="4"/>
        <v>เสี่ยง/มีปัญหา</v>
      </c>
      <c r="O13" s="281">
        <f>input1!AS13</f>
        <v>11</v>
      </c>
      <c r="P13" s="283" t="str">
        <f t="shared" si="5"/>
        <v>มีจุดแข็ง</v>
      </c>
      <c r="Q13" s="284">
        <f t="shared" si="6"/>
        <v>38</v>
      </c>
      <c r="R13" s="282">
        <f t="shared" si="7"/>
        <v>38</v>
      </c>
      <c r="S13" s="224" t="str">
        <f t="shared" si="8"/>
        <v>ปกติ</v>
      </c>
    </row>
    <row r="14" spans="1:20" s="268" customFormat="1" ht="18" customHeight="1" x14ac:dyDescent="0.5">
      <c r="A14" s="202" t="s">
        <v>76</v>
      </c>
      <c r="B14" s="203" t="str">
        <f>input1!B14</f>
        <v>62</v>
      </c>
      <c r="C14" s="258" t="str">
        <f>input1!C14</f>
        <v>00776</v>
      </c>
      <c r="D14" s="259" t="str">
        <f>input1!D14</f>
        <v>นางสาวริษฎา  สุภาพจน์</v>
      </c>
      <c r="E14" s="206">
        <f>input1!E14</f>
        <v>2</v>
      </c>
      <c r="F14" s="285" t="str">
        <f t="shared" si="0"/>
        <v>หญิง</v>
      </c>
      <c r="G14" s="261">
        <f>input1!AF14</f>
        <v>10</v>
      </c>
      <c r="H14" s="262" t="str">
        <f t="shared" si="1"/>
        <v>ปกติ</v>
      </c>
      <c r="I14" s="263">
        <f>input1!AI14</f>
        <v>8</v>
      </c>
      <c r="J14" s="262" t="str">
        <f t="shared" si="2"/>
        <v>ปกติ</v>
      </c>
      <c r="K14" s="264">
        <f>input1!AM14</f>
        <v>9</v>
      </c>
      <c r="L14" s="262" t="str">
        <f t="shared" si="3"/>
        <v>ปกติ</v>
      </c>
      <c r="M14" s="265">
        <f>input1!AQ14</f>
        <v>7</v>
      </c>
      <c r="N14" s="262" t="str">
        <f t="shared" si="4"/>
        <v>ปกติ</v>
      </c>
      <c r="O14" s="264">
        <f>input1!AS14</f>
        <v>11</v>
      </c>
      <c r="P14" s="266" t="str">
        <f t="shared" si="5"/>
        <v>มีจุดแข็ง</v>
      </c>
      <c r="Q14" s="267">
        <f t="shared" si="6"/>
        <v>45</v>
      </c>
      <c r="R14" s="265">
        <f t="shared" si="7"/>
        <v>45</v>
      </c>
      <c r="S14" s="203" t="str">
        <f t="shared" si="8"/>
        <v>ปกติ</v>
      </c>
    </row>
    <row r="15" spans="1:20" s="268" customFormat="1" ht="18" customHeight="1" x14ac:dyDescent="0.5">
      <c r="A15" s="215" t="s">
        <v>77</v>
      </c>
      <c r="B15" s="203" t="str">
        <f>input1!B15</f>
        <v>62</v>
      </c>
      <c r="C15" s="258" t="str">
        <f>input1!C15</f>
        <v>00667</v>
      </c>
      <c r="D15" s="259" t="str">
        <f>input1!D15</f>
        <v>นางสาวสิริรัตน์  พูลสวัสดิ์</v>
      </c>
      <c r="E15" s="206">
        <f>input1!E15</f>
        <v>2</v>
      </c>
      <c r="F15" s="269" t="str">
        <f t="shared" si="0"/>
        <v>หญิง</v>
      </c>
      <c r="G15" s="270">
        <f>input1!AF15</f>
        <v>6</v>
      </c>
      <c r="H15" s="262" t="str">
        <f t="shared" si="1"/>
        <v>ปกติ</v>
      </c>
      <c r="I15" s="271">
        <f>input1!AI15</f>
        <v>7</v>
      </c>
      <c r="J15" s="262" t="str">
        <f t="shared" si="2"/>
        <v>ปกติ</v>
      </c>
      <c r="K15" s="272">
        <f>input1!AM15</f>
        <v>5</v>
      </c>
      <c r="L15" s="262" t="str">
        <f t="shared" si="3"/>
        <v>ปกติ</v>
      </c>
      <c r="M15" s="273">
        <f>input1!AQ15</f>
        <v>8</v>
      </c>
      <c r="N15" s="262" t="str">
        <f t="shared" si="4"/>
        <v>ปกติ</v>
      </c>
      <c r="O15" s="272">
        <f>input1!AS15</f>
        <v>15</v>
      </c>
      <c r="P15" s="266" t="str">
        <f t="shared" si="5"/>
        <v>มีจุดแข็ง</v>
      </c>
      <c r="Q15" s="274">
        <f t="shared" si="6"/>
        <v>41</v>
      </c>
      <c r="R15" s="273">
        <f t="shared" si="7"/>
        <v>41</v>
      </c>
      <c r="S15" s="203" t="str">
        <f t="shared" si="8"/>
        <v>ปกติ</v>
      </c>
    </row>
    <row r="16" spans="1:20" s="268" customFormat="1" ht="18" customHeight="1" x14ac:dyDescent="0.5">
      <c r="A16" s="221" t="s">
        <v>78</v>
      </c>
      <c r="B16" s="203" t="str">
        <f>input1!B16</f>
        <v>62</v>
      </c>
      <c r="C16" s="258" t="str">
        <f>input1!C16</f>
        <v>01479</v>
      </c>
      <c r="D16" s="259" t="str">
        <f>input1!D16</f>
        <v>นางสาวอรพิชญ์  วงษ์แดง</v>
      </c>
      <c r="E16" s="206">
        <f>input1!E16</f>
        <v>2</v>
      </c>
      <c r="F16" s="269" t="str">
        <f t="shared" si="0"/>
        <v>หญิง</v>
      </c>
      <c r="G16" s="270">
        <f>input1!AF16</f>
        <v>8</v>
      </c>
      <c r="H16" s="262" t="str">
        <f t="shared" si="1"/>
        <v>ปกติ</v>
      </c>
      <c r="I16" s="271">
        <f>input1!AI16</f>
        <v>7</v>
      </c>
      <c r="J16" s="262" t="str">
        <f t="shared" si="2"/>
        <v>ปกติ</v>
      </c>
      <c r="K16" s="272">
        <f>input1!AM16</f>
        <v>9</v>
      </c>
      <c r="L16" s="262" t="str">
        <f t="shared" si="3"/>
        <v>ปกติ</v>
      </c>
      <c r="M16" s="273">
        <f>input1!AQ16</f>
        <v>6</v>
      </c>
      <c r="N16" s="262" t="str">
        <f t="shared" si="4"/>
        <v>ปกติ</v>
      </c>
      <c r="O16" s="272">
        <f>input1!AS16</f>
        <v>11</v>
      </c>
      <c r="P16" s="266" t="str">
        <f t="shared" si="5"/>
        <v>มีจุดแข็ง</v>
      </c>
      <c r="Q16" s="274">
        <f t="shared" si="6"/>
        <v>41</v>
      </c>
      <c r="R16" s="273">
        <f t="shared" si="7"/>
        <v>41</v>
      </c>
      <c r="S16" s="203" t="str">
        <f t="shared" si="8"/>
        <v>ปกติ</v>
      </c>
    </row>
    <row r="17" spans="1:19" s="268" customFormat="1" ht="18" customHeight="1" thickBot="1" x14ac:dyDescent="0.55000000000000004">
      <c r="A17" s="223" t="s">
        <v>79</v>
      </c>
      <c r="B17" s="224" t="str">
        <f>input1!B17</f>
        <v>62</v>
      </c>
      <c r="C17" s="286" t="str">
        <f>input1!C17</f>
        <v>00506</v>
      </c>
      <c r="D17" s="287" t="str">
        <f>input1!D17</f>
        <v>นางสาวกัญญาณัฐ  เรื่อศรีจันทร์</v>
      </c>
      <c r="E17" s="239">
        <f>input1!E17</f>
        <v>2</v>
      </c>
      <c r="F17" s="277" t="str">
        <f t="shared" si="0"/>
        <v>หญิง</v>
      </c>
      <c r="G17" s="278">
        <f>input1!AF17</f>
        <v>5</v>
      </c>
      <c r="H17" s="279" t="str">
        <f t="shared" si="1"/>
        <v>ปกติ</v>
      </c>
      <c r="I17" s="280">
        <f>input1!AI17</f>
        <v>6</v>
      </c>
      <c r="J17" s="279" t="str">
        <f t="shared" si="2"/>
        <v>ปกติ</v>
      </c>
      <c r="K17" s="281">
        <f>input1!AM17</f>
        <v>6</v>
      </c>
      <c r="L17" s="279" t="str">
        <f t="shared" si="3"/>
        <v>ปกติ</v>
      </c>
      <c r="M17" s="282">
        <f>input1!AQ17</f>
        <v>10</v>
      </c>
      <c r="N17" s="279" t="str">
        <f t="shared" si="4"/>
        <v>เสี่ยง/มีปัญหา</v>
      </c>
      <c r="O17" s="281">
        <f>input1!AS17</f>
        <v>11</v>
      </c>
      <c r="P17" s="283" t="str">
        <f t="shared" si="5"/>
        <v>มีจุดแข็ง</v>
      </c>
      <c r="Q17" s="284">
        <f t="shared" si="6"/>
        <v>38</v>
      </c>
      <c r="R17" s="282">
        <f t="shared" si="7"/>
        <v>38</v>
      </c>
      <c r="S17" s="224" t="str">
        <f t="shared" si="8"/>
        <v>ปกติ</v>
      </c>
    </row>
    <row r="18" spans="1:19" s="268" customFormat="1" ht="18" customHeight="1" x14ac:dyDescent="0.5">
      <c r="A18" s="243"/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</row>
    <row r="19" spans="1:19" s="268" customFormat="1" ht="18" customHeight="1" x14ac:dyDescent="0.5">
      <c r="A19" s="243"/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</row>
    <row r="20" spans="1:19" s="268" customFormat="1" ht="18" customHeight="1" x14ac:dyDescent="0.5">
      <c r="A20" s="243"/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</row>
    <row r="21" spans="1:19" s="268" customFormat="1" ht="18" customHeight="1" x14ac:dyDescent="0.5">
      <c r="A21" s="243"/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</row>
    <row r="22" spans="1:19" s="268" customFormat="1" ht="18" customHeight="1" x14ac:dyDescent="0.5">
      <c r="A22" s="243"/>
      <c r="B22" s="243"/>
      <c r="C22" s="288" t="s">
        <v>47</v>
      </c>
      <c r="D22" s="288"/>
      <c r="E22" s="242"/>
      <c r="F22" s="289"/>
      <c r="G22" s="288"/>
      <c r="H22" s="288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</row>
    <row r="23" spans="1:19" s="268" customFormat="1" ht="18" customHeight="1" x14ac:dyDescent="0.5">
      <c r="A23" s="243"/>
      <c r="B23" s="243"/>
      <c r="C23" s="242"/>
      <c r="D23" s="242" t="s">
        <v>48</v>
      </c>
      <c r="E23" s="242"/>
      <c r="F23" s="288"/>
      <c r="G23" s="288"/>
      <c r="H23" s="288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</row>
    <row r="24" spans="1:19" s="268" customFormat="1" ht="18" customHeight="1" x14ac:dyDescent="0.5">
      <c r="A24" s="243"/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</row>
    <row r="25" spans="1:19" s="268" customFormat="1" ht="18" customHeight="1" x14ac:dyDescent="0.5">
      <c r="A25" s="243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</row>
    <row r="26" spans="1:19" s="268" customFormat="1" ht="18" customHeight="1" x14ac:dyDescent="0.5">
      <c r="A26" s="243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</row>
    <row r="27" spans="1:19" s="268" customFormat="1" ht="18" customHeight="1" x14ac:dyDescent="0.5">
      <c r="A27" s="243"/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</row>
    <row r="28" spans="1:19" s="268" customFormat="1" ht="18" customHeight="1" x14ac:dyDescent="0.5">
      <c r="A28" s="243"/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</row>
    <row r="29" spans="1:19" s="268" customFormat="1" ht="18" customHeight="1" x14ac:dyDescent="0.5">
      <c r="A29" s="243"/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</row>
    <row r="30" spans="1:19" s="268" customFormat="1" ht="18" customHeight="1" x14ac:dyDescent="0.5">
      <c r="A30" s="243"/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</row>
    <row r="31" spans="1:19" s="268" customFormat="1" ht="18" customHeight="1" x14ac:dyDescent="0.5">
      <c r="A31" s="243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</row>
  </sheetData>
  <mergeCells count="3">
    <mergeCell ref="H1:S1"/>
    <mergeCell ref="A1:F1"/>
    <mergeCell ref="A2:F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8" orientation="landscape" horizontalDpi="360" verticalDpi="36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view="pageBreakPreview" zoomScale="90" zoomScaleNormal="100" zoomScaleSheetLayoutView="90" workbookViewId="0">
      <selection activeCell="N19" sqref="N19"/>
    </sheetView>
  </sheetViews>
  <sheetFormatPr defaultRowHeight="20.25" x14ac:dyDescent="0.4"/>
  <cols>
    <col min="1" max="1" width="5.4257812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/>
    <col min="7" max="7" width="4.42578125" style="1" hidden="1" customWidth="1"/>
    <col min="8" max="8" width="13.5703125" style="1" customWidth="1"/>
    <col min="9" max="9" width="4.42578125" style="1" hidden="1" customWidth="1"/>
    <col min="10" max="10" width="14.42578125" style="1" customWidth="1"/>
    <col min="11" max="11" width="4.42578125" style="1" hidden="1" customWidth="1"/>
    <col min="12" max="12" width="13.5703125" style="1" customWidth="1"/>
    <col min="13" max="13" width="4.42578125" style="1" hidden="1" customWidth="1"/>
    <col min="14" max="14" width="13.5703125" style="1" customWidth="1"/>
    <col min="15" max="15" width="4.42578125" style="1" hidden="1" customWidth="1"/>
    <col min="16" max="16" width="13.5703125" style="1" customWidth="1"/>
    <col min="17" max="17" width="0.140625" style="1" hidden="1" customWidth="1"/>
    <col min="18" max="18" width="4" style="1" hidden="1" customWidth="1"/>
    <col min="19" max="19" width="14.28515625" style="1" customWidth="1"/>
    <col min="20" max="16384" width="9.140625" style="1"/>
  </cols>
  <sheetData>
    <row r="1" spans="1:19" ht="21.75" customHeight="1" thickBot="1" x14ac:dyDescent="0.55000000000000004">
      <c r="A1" s="387" t="s">
        <v>26</v>
      </c>
      <c r="B1" s="388"/>
      <c r="C1" s="388"/>
      <c r="D1" s="388"/>
      <c r="E1" s="388"/>
      <c r="F1" s="389"/>
      <c r="G1" s="119"/>
      <c r="H1" s="387" t="s">
        <v>63</v>
      </c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9"/>
    </row>
    <row r="2" spans="1:19" ht="22.5" customHeight="1" thickBot="1" x14ac:dyDescent="0.55000000000000004">
      <c r="A2" s="387" t="str">
        <f>input1!A2</f>
        <v>ชั้นมัธยมศึกษาปีที่ 6/2</v>
      </c>
      <c r="B2" s="388"/>
      <c r="C2" s="388"/>
      <c r="D2" s="388"/>
      <c r="E2" s="388"/>
      <c r="F2" s="389"/>
      <c r="G2" s="119"/>
      <c r="H2" s="190" t="s">
        <v>37</v>
      </c>
      <c r="I2" s="189"/>
      <c r="J2" s="190" t="s">
        <v>38</v>
      </c>
      <c r="K2" s="189"/>
      <c r="L2" s="190" t="s">
        <v>39</v>
      </c>
      <c r="M2" s="189"/>
      <c r="N2" s="190" t="s">
        <v>40</v>
      </c>
      <c r="O2" s="189"/>
      <c r="P2" s="190" t="s">
        <v>41</v>
      </c>
      <c r="Q2" s="189"/>
      <c r="R2" s="189"/>
      <c r="S2" s="190" t="s">
        <v>42</v>
      </c>
    </row>
    <row r="3" spans="1:19" ht="22.5" thickBot="1" x14ac:dyDescent="0.55000000000000004">
      <c r="A3" s="191" t="s">
        <v>21</v>
      </c>
      <c r="B3" s="192" t="s">
        <v>20</v>
      </c>
      <c r="C3" s="120" t="s">
        <v>22</v>
      </c>
      <c r="D3" s="193" t="s">
        <v>23</v>
      </c>
      <c r="E3" s="120" t="s">
        <v>24</v>
      </c>
      <c r="F3" s="194" t="s">
        <v>24</v>
      </c>
      <c r="G3" s="195" t="s">
        <v>35</v>
      </c>
      <c r="H3" s="193" t="s">
        <v>36</v>
      </c>
      <c r="I3" s="196" t="s">
        <v>35</v>
      </c>
      <c r="J3" s="197" t="s">
        <v>36</v>
      </c>
      <c r="K3" s="198" t="s">
        <v>35</v>
      </c>
      <c r="L3" s="199" t="s">
        <v>36</v>
      </c>
      <c r="M3" s="195" t="s">
        <v>35</v>
      </c>
      <c r="N3" s="193" t="s">
        <v>36</v>
      </c>
      <c r="O3" s="198" t="s">
        <v>35</v>
      </c>
      <c r="P3" s="200" t="s">
        <v>36</v>
      </c>
      <c r="Q3" s="201"/>
      <c r="R3" s="195" t="s">
        <v>35</v>
      </c>
      <c r="S3" s="193" t="s">
        <v>36</v>
      </c>
    </row>
    <row r="4" spans="1:19" s="6" customFormat="1" ht="18" customHeight="1" x14ac:dyDescent="0.5">
      <c r="A4" s="202" t="s">
        <v>66</v>
      </c>
      <c r="B4" s="203" t="str">
        <f>input1!B4</f>
        <v>62</v>
      </c>
      <c r="C4" s="204" t="str">
        <f>input1!C4</f>
        <v>00637</v>
      </c>
      <c r="D4" s="205" t="str">
        <f>input1!D4</f>
        <v>นายธนาศักดิ์  บุญงาม</v>
      </c>
      <c r="E4" s="206">
        <f>input1!E4</f>
        <v>1</v>
      </c>
      <c r="F4" s="207" t="str">
        <f>IF(E4=1,"ชาย",IF(E4=2,"หญิง","-"))</f>
        <v>ชาย</v>
      </c>
      <c r="G4" s="351">
        <f>input2!AF4</f>
        <v>7</v>
      </c>
      <c r="H4" s="208" t="str">
        <f>IF(G4&gt;10,"เสี่ยง/มีปัญหา","ปกติ")</f>
        <v>ปกติ</v>
      </c>
      <c r="I4" s="211">
        <f>input2!AI4</f>
        <v>6</v>
      </c>
      <c r="J4" s="208" t="str">
        <f>IF(I4&gt;9,"เสี่ยง/มีปัญหา","ปกติ")</f>
        <v>ปกติ</v>
      </c>
      <c r="K4" s="353">
        <f>input2!AM4</f>
        <v>9</v>
      </c>
      <c r="L4" s="208" t="str">
        <f>IF(K4&gt;10,"เสี่ยง/มีปัญหา","ปกติ")</f>
        <v>ปกติ</v>
      </c>
      <c r="M4" s="209">
        <f>input2!AQ4</f>
        <v>7</v>
      </c>
      <c r="N4" s="208" t="str">
        <f>IF(M4&gt;9,"เสี่ยง/มีปัญหา","ปกติ")</f>
        <v>ปกติ</v>
      </c>
      <c r="O4" s="210">
        <f>input2!AS4</f>
        <v>12</v>
      </c>
      <c r="P4" s="212" t="str">
        <f>IF(O4&gt;10,"มีจุดแข็ง","ไม่มีจุดแข็ง")</f>
        <v>มีจุดแข็ง</v>
      </c>
      <c r="Q4" s="213">
        <f>G4+I4+K4+M4+O4</f>
        <v>41</v>
      </c>
      <c r="R4" s="211">
        <f>IF(Q4&lt;1,"-",Q4)</f>
        <v>41</v>
      </c>
      <c r="S4" s="214" t="str">
        <f>IF(R4&gt;48,"เสี่ยง/มีปัญหา","ปกติ")</f>
        <v>ปกติ</v>
      </c>
    </row>
    <row r="5" spans="1:19" s="6" customFormat="1" ht="18" customHeight="1" x14ac:dyDescent="0.5">
      <c r="A5" s="215" t="s">
        <v>67</v>
      </c>
      <c r="B5" s="203" t="str">
        <f>input1!B5</f>
        <v>62</v>
      </c>
      <c r="C5" s="204" t="str">
        <f>input1!C5</f>
        <v>01307</v>
      </c>
      <c r="D5" s="205" t="str">
        <f>input1!D5</f>
        <v>นายธีรพงษ์  ใจสิน</v>
      </c>
      <c r="E5" s="206">
        <f>input1!E5</f>
        <v>1</v>
      </c>
      <c r="F5" s="216" t="str">
        <f t="shared" ref="F5:F17" si="0">IF(E5=1,"ชาย",IF(E5=2,"หญิง","-"))</f>
        <v>ชาย</v>
      </c>
      <c r="G5" s="354">
        <f>input2!AF5</f>
        <v>8</v>
      </c>
      <c r="H5" s="208" t="str">
        <f t="shared" ref="H5:H17" si="1">IF(G5&gt;10,"เสี่ยง/มีปัญหา","ปกติ")</f>
        <v>ปกติ</v>
      </c>
      <c r="I5" s="219">
        <f>input2!AI5</f>
        <v>5</v>
      </c>
      <c r="J5" s="208" t="str">
        <f t="shared" ref="J5:J17" si="2">IF(I5&gt;9,"เสี่ยง/มีปัญหา","ปกติ")</f>
        <v>ปกติ</v>
      </c>
      <c r="K5" s="218">
        <f>input2!AM5</f>
        <v>6</v>
      </c>
      <c r="L5" s="208" t="str">
        <f t="shared" ref="L5:L17" si="3">IF(K5&gt;10,"เสี่ยง/มีปัญหา","ปกติ")</f>
        <v>ปกติ</v>
      </c>
      <c r="M5" s="217">
        <f>input2!AQ5</f>
        <v>8</v>
      </c>
      <c r="N5" s="208" t="str">
        <f t="shared" ref="N5:N17" si="4">IF(M5&gt;9,"เสี่ยง/มีปัญหา","ปกติ")</f>
        <v>ปกติ</v>
      </c>
      <c r="O5" s="218">
        <f>input2!AS5</f>
        <v>12</v>
      </c>
      <c r="P5" s="212" t="str">
        <f t="shared" ref="P5:P17" si="5">IF(O5&gt;10,"มีจุดแข็ง","ไม่มีจุดแข็ง")</f>
        <v>มีจุดแข็ง</v>
      </c>
      <c r="Q5" s="220">
        <f t="shared" ref="Q5:Q17" si="6">G5+I5+K5+M5+O5</f>
        <v>39</v>
      </c>
      <c r="R5" s="219">
        <f t="shared" ref="R5:R17" si="7">IF(Q5&lt;1,"-",Q5)</f>
        <v>39</v>
      </c>
      <c r="S5" s="214" t="str">
        <f t="shared" ref="S5:S17" si="8">IF(R5&gt;48,"เสี่ยง/มีปัญหา","ปกติ")</f>
        <v>ปกติ</v>
      </c>
    </row>
    <row r="6" spans="1:19" s="6" customFormat="1" ht="18" customHeight="1" x14ac:dyDescent="0.5">
      <c r="A6" s="221" t="s">
        <v>68</v>
      </c>
      <c r="B6" s="203" t="str">
        <f>input1!B6</f>
        <v>62</v>
      </c>
      <c r="C6" s="204" t="str">
        <f>input1!C6</f>
        <v>00754</v>
      </c>
      <c r="D6" s="205" t="str">
        <f>input1!D6</f>
        <v>นายนพดล  สุริยนต์</v>
      </c>
      <c r="E6" s="206">
        <f>input1!E6</f>
        <v>1</v>
      </c>
      <c r="F6" s="216" t="str">
        <f t="shared" si="0"/>
        <v>ชาย</v>
      </c>
      <c r="G6" s="351">
        <f>input2!AF6</f>
        <v>8</v>
      </c>
      <c r="H6" s="208" t="str">
        <f t="shared" si="1"/>
        <v>ปกติ</v>
      </c>
      <c r="I6" s="211">
        <f>input2!AI6</f>
        <v>6</v>
      </c>
      <c r="J6" s="208" t="str">
        <f t="shared" si="2"/>
        <v>ปกติ</v>
      </c>
      <c r="K6" s="210">
        <f>input2!AM6</f>
        <v>11</v>
      </c>
      <c r="L6" s="208" t="str">
        <f t="shared" si="3"/>
        <v>เสี่ยง/มีปัญหา</v>
      </c>
      <c r="M6" s="209">
        <f>input2!AQ6</f>
        <v>9</v>
      </c>
      <c r="N6" s="208" t="str">
        <f t="shared" si="4"/>
        <v>ปกติ</v>
      </c>
      <c r="O6" s="210">
        <f>input2!AS6</f>
        <v>9</v>
      </c>
      <c r="P6" s="212" t="str">
        <f t="shared" si="5"/>
        <v>ไม่มีจุดแข็ง</v>
      </c>
      <c r="Q6" s="220">
        <f t="shared" si="6"/>
        <v>43</v>
      </c>
      <c r="R6" s="219">
        <f t="shared" si="7"/>
        <v>43</v>
      </c>
      <c r="S6" s="214" t="str">
        <f t="shared" si="8"/>
        <v>ปกติ</v>
      </c>
    </row>
    <row r="7" spans="1:19" s="6" customFormat="1" ht="18" customHeight="1" x14ac:dyDescent="0.5">
      <c r="A7" s="222" t="s">
        <v>69</v>
      </c>
      <c r="B7" s="203" t="str">
        <f>input1!B7</f>
        <v>62</v>
      </c>
      <c r="C7" s="204" t="str">
        <f>input1!C7</f>
        <v>00716</v>
      </c>
      <c r="D7" s="205" t="str">
        <f>input1!D7</f>
        <v>นายบุญญฤทธิ์  พันธ์สน</v>
      </c>
      <c r="E7" s="206">
        <f>input1!E7</f>
        <v>1</v>
      </c>
      <c r="F7" s="216" t="str">
        <f t="shared" si="0"/>
        <v>ชาย</v>
      </c>
      <c r="G7" s="354">
        <f>input2!AF7</f>
        <v>5</v>
      </c>
      <c r="H7" s="208" t="str">
        <f t="shared" si="1"/>
        <v>ปกติ</v>
      </c>
      <c r="I7" s="219">
        <f>input2!AI7</f>
        <v>8</v>
      </c>
      <c r="J7" s="208" t="str">
        <f t="shared" si="2"/>
        <v>ปกติ</v>
      </c>
      <c r="K7" s="218">
        <f>input2!AM7</f>
        <v>9</v>
      </c>
      <c r="L7" s="208" t="str">
        <f t="shared" si="3"/>
        <v>ปกติ</v>
      </c>
      <c r="M7" s="217">
        <f>input2!AQ7</f>
        <v>8</v>
      </c>
      <c r="N7" s="208" t="str">
        <f t="shared" si="4"/>
        <v>ปกติ</v>
      </c>
      <c r="O7" s="218">
        <f>input2!AS7</f>
        <v>11</v>
      </c>
      <c r="P7" s="212" t="str">
        <f t="shared" si="5"/>
        <v>มีจุดแข็ง</v>
      </c>
      <c r="Q7" s="220">
        <f t="shared" si="6"/>
        <v>41</v>
      </c>
      <c r="R7" s="219">
        <f t="shared" si="7"/>
        <v>41</v>
      </c>
      <c r="S7" s="214" t="str">
        <f t="shared" si="8"/>
        <v>ปกติ</v>
      </c>
    </row>
    <row r="8" spans="1:19" s="6" customFormat="1" ht="18" customHeight="1" thickBot="1" x14ac:dyDescent="0.55000000000000004">
      <c r="A8" s="223" t="s">
        <v>70</v>
      </c>
      <c r="B8" s="224" t="str">
        <f>input1!B8</f>
        <v>62</v>
      </c>
      <c r="C8" s="225" t="str">
        <f>input1!C8</f>
        <v>00644</v>
      </c>
      <c r="D8" s="226" t="str">
        <f>input1!D8</f>
        <v>นายวรัญชิต   อินทรสุริยวงศ์</v>
      </c>
      <c r="E8" s="227">
        <f>input1!E8</f>
        <v>1</v>
      </c>
      <c r="F8" s="228" t="str">
        <f t="shared" si="0"/>
        <v>ชาย</v>
      </c>
      <c r="G8" s="384">
        <f>input2!AF8</f>
        <v>6</v>
      </c>
      <c r="H8" s="229" t="str">
        <f t="shared" si="1"/>
        <v>ปกติ</v>
      </c>
      <c r="I8" s="232">
        <f>input2!AI8</f>
        <v>6</v>
      </c>
      <c r="J8" s="229" t="str">
        <f t="shared" si="2"/>
        <v>ปกติ</v>
      </c>
      <c r="K8" s="231">
        <f>input2!AM8</f>
        <v>6</v>
      </c>
      <c r="L8" s="229" t="str">
        <f t="shared" si="3"/>
        <v>ปกติ</v>
      </c>
      <c r="M8" s="230">
        <f>input2!AQ8</f>
        <v>9</v>
      </c>
      <c r="N8" s="229" t="str">
        <f t="shared" si="4"/>
        <v>ปกติ</v>
      </c>
      <c r="O8" s="231">
        <f>input2!AS8</f>
        <v>11</v>
      </c>
      <c r="P8" s="233" t="str">
        <f t="shared" si="5"/>
        <v>มีจุดแข็ง</v>
      </c>
      <c r="Q8" s="234">
        <f t="shared" si="6"/>
        <v>38</v>
      </c>
      <c r="R8" s="232">
        <f t="shared" si="7"/>
        <v>38</v>
      </c>
      <c r="S8" s="235" t="str">
        <f t="shared" si="8"/>
        <v>ปกติ</v>
      </c>
    </row>
    <row r="9" spans="1:19" s="6" customFormat="1" ht="18" customHeight="1" x14ac:dyDescent="0.5">
      <c r="A9" s="202" t="s">
        <v>71</v>
      </c>
      <c r="B9" s="203" t="str">
        <f>input1!B9</f>
        <v>62</v>
      </c>
      <c r="C9" s="204" t="str">
        <f>input1!C9</f>
        <v>01310</v>
      </c>
      <c r="D9" s="205" t="str">
        <f>input1!D9</f>
        <v>นางสาวจารุมน  รามัญพงษ์</v>
      </c>
      <c r="E9" s="206">
        <f>input1!E9</f>
        <v>2</v>
      </c>
      <c r="F9" s="236" t="str">
        <f t="shared" si="0"/>
        <v>หญิง</v>
      </c>
      <c r="G9" s="351">
        <f>input2!AF9</f>
        <v>7</v>
      </c>
      <c r="H9" s="208" t="str">
        <f t="shared" si="1"/>
        <v>ปกติ</v>
      </c>
      <c r="I9" s="211">
        <f>input2!AI9</f>
        <v>9</v>
      </c>
      <c r="J9" s="208" t="str">
        <f t="shared" si="2"/>
        <v>ปกติ</v>
      </c>
      <c r="K9" s="210">
        <f>input2!AM9</f>
        <v>12</v>
      </c>
      <c r="L9" s="208" t="str">
        <f t="shared" si="3"/>
        <v>เสี่ยง/มีปัญหา</v>
      </c>
      <c r="M9" s="209">
        <f>input2!AQ9</f>
        <v>8</v>
      </c>
      <c r="N9" s="208" t="str">
        <f t="shared" si="4"/>
        <v>ปกติ</v>
      </c>
      <c r="O9" s="210">
        <f>input2!AS9</f>
        <v>14</v>
      </c>
      <c r="P9" s="212" t="str">
        <f t="shared" si="5"/>
        <v>มีจุดแข็ง</v>
      </c>
      <c r="Q9" s="213">
        <f t="shared" si="6"/>
        <v>50</v>
      </c>
      <c r="R9" s="211">
        <f t="shared" si="7"/>
        <v>50</v>
      </c>
      <c r="S9" s="214" t="str">
        <f t="shared" si="8"/>
        <v>เสี่ยง/มีปัญหา</v>
      </c>
    </row>
    <row r="10" spans="1:19" s="6" customFormat="1" ht="18" customHeight="1" x14ac:dyDescent="0.5">
      <c r="A10" s="215" t="s">
        <v>72</v>
      </c>
      <c r="B10" s="203" t="str">
        <f>input1!B10</f>
        <v>62</v>
      </c>
      <c r="C10" s="204" t="str">
        <f>input1!C10</f>
        <v>00605</v>
      </c>
      <c r="D10" s="205" t="str">
        <f>input1!D10</f>
        <v>นางสาวทิพวรรณ  แช่มชื่น</v>
      </c>
      <c r="E10" s="206">
        <f>input1!E10</f>
        <v>2</v>
      </c>
      <c r="F10" s="216" t="str">
        <f t="shared" si="0"/>
        <v>หญิง</v>
      </c>
      <c r="G10" s="351">
        <f>input2!AF10</f>
        <v>10</v>
      </c>
      <c r="H10" s="208" t="str">
        <f t="shared" si="1"/>
        <v>ปกติ</v>
      </c>
      <c r="I10" s="211">
        <f>input2!AI10</f>
        <v>5</v>
      </c>
      <c r="J10" s="208" t="str">
        <f t="shared" si="2"/>
        <v>ปกติ</v>
      </c>
      <c r="K10" s="210">
        <f>input2!AM10</f>
        <v>7</v>
      </c>
      <c r="L10" s="208" t="str">
        <f t="shared" si="3"/>
        <v>ปกติ</v>
      </c>
      <c r="M10" s="209">
        <f>input2!AQ10</f>
        <v>10</v>
      </c>
      <c r="N10" s="208" t="str">
        <f t="shared" si="4"/>
        <v>เสี่ยง/มีปัญหา</v>
      </c>
      <c r="O10" s="210">
        <f>input2!AS10</f>
        <v>10</v>
      </c>
      <c r="P10" s="212" t="str">
        <f t="shared" si="5"/>
        <v>ไม่มีจุดแข็ง</v>
      </c>
      <c r="Q10" s="220">
        <f t="shared" si="6"/>
        <v>42</v>
      </c>
      <c r="R10" s="219">
        <f t="shared" si="7"/>
        <v>42</v>
      </c>
      <c r="S10" s="214" t="str">
        <f t="shared" si="8"/>
        <v>ปกติ</v>
      </c>
    </row>
    <row r="11" spans="1:19" s="6" customFormat="1" ht="18" customHeight="1" x14ac:dyDescent="0.5">
      <c r="A11" s="221" t="s">
        <v>73</v>
      </c>
      <c r="B11" s="203" t="str">
        <f>input1!B11</f>
        <v>62</v>
      </c>
      <c r="C11" s="204" t="str">
        <f>input1!C11</f>
        <v>00554</v>
      </c>
      <c r="D11" s="205" t="str">
        <f>input1!D11</f>
        <v>นางส่าวนันทวรรณ  เพ็งสอน</v>
      </c>
      <c r="E11" s="206">
        <f>input1!E11</f>
        <v>2</v>
      </c>
      <c r="F11" s="216" t="str">
        <f t="shared" si="0"/>
        <v>หญิง</v>
      </c>
      <c r="G11" s="354">
        <f>input2!AF11</f>
        <v>7</v>
      </c>
      <c r="H11" s="208" t="str">
        <f t="shared" si="1"/>
        <v>ปกติ</v>
      </c>
      <c r="I11" s="219">
        <f>input2!AI11</f>
        <v>5</v>
      </c>
      <c r="J11" s="208" t="str">
        <f t="shared" si="2"/>
        <v>ปกติ</v>
      </c>
      <c r="K11" s="218">
        <f>input2!AM11</f>
        <v>5</v>
      </c>
      <c r="L11" s="208" t="str">
        <f t="shared" si="3"/>
        <v>ปกติ</v>
      </c>
      <c r="M11" s="217">
        <f>input2!AQ11</f>
        <v>8</v>
      </c>
      <c r="N11" s="208" t="str">
        <f t="shared" si="4"/>
        <v>ปกติ</v>
      </c>
      <c r="O11" s="218">
        <f>input2!AS11</f>
        <v>14</v>
      </c>
      <c r="P11" s="212" t="str">
        <f t="shared" si="5"/>
        <v>มีจุดแข็ง</v>
      </c>
      <c r="Q11" s="220">
        <f t="shared" si="6"/>
        <v>39</v>
      </c>
      <c r="R11" s="219">
        <f t="shared" si="7"/>
        <v>39</v>
      </c>
      <c r="S11" s="214" t="str">
        <f t="shared" si="8"/>
        <v>ปกติ</v>
      </c>
    </row>
    <row r="12" spans="1:19" s="6" customFormat="1" ht="18" customHeight="1" x14ac:dyDescent="0.5">
      <c r="A12" s="222" t="s">
        <v>74</v>
      </c>
      <c r="B12" s="203" t="str">
        <f>input1!B12</f>
        <v>62</v>
      </c>
      <c r="C12" s="204" t="str">
        <f>input1!C12</f>
        <v>00775</v>
      </c>
      <c r="D12" s="205" t="str">
        <f>input1!D12</f>
        <v>นางสาวพิไลวรรณ  สังข์ทัด</v>
      </c>
      <c r="E12" s="206">
        <f>input1!E12</f>
        <v>2</v>
      </c>
      <c r="F12" s="216" t="str">
        <f t="shared" si="0"/>
        <v>หญิง</v>
      </c>
      <c r="G12" s="351">
        <f>input2!AF12</f>
        <v>10</v>
      </c>
      <c r="H12" s="208" t="str">
        <f t="shared" si="1"/>
        <v>ปกติ</v>
      </c>
      <c r="I12" s="211">
        <f>input2!AI12</f>
        <v>5</v>
      </c>
      <c r="J12" s="208" t="str">
        <f t="shared" si="2"/>
        <v>ปกติ</v>
      </c>
      <c r="K12" s="210">
        <f>input2!AM12</f>
        <v>5</v>
      </c>
      <c r="L12" s="208" t="str">
        <f t="shared" si="3"/>
        <v>ปกติ</v>
      </c>
      <c r="M12" s="209">
        <f>input2!AQ12</f>
        <v>8</v>
      </c>
      <c r="N12" s="208" t="str">
        <f t="shared" si="4"/>
        <v>ปกติ</v>
      </c>
      <c r="O12" s="210">
        <f>input2!AS12</f>
        <v>15</v>
      </c>
      <c r="P12" s="212" t="str">
        <f t="shared" si="5"/>
        <v>มีจุดแข็ง</v>
      </c>
      <c r="Q12" s="220">
        <f t="shared" si="6"/>
        <v>43</v>
      </c>
      <c r="R12" s="219">
        <f t="shared" si="7"/>
        <v>43</v>
      </c>
      <c r="S12" s="214" t="str">
        <f t="shared" si="8"/>
        <v>ปกติ</v>
      </c>
    </row>
    <row r="13" spans="1:19" s="6" customFormat="1" ht="18" customHeight="1" thickBot="1" x14ac:dyDescent="0.55000000000000004">
      <c r="A13" s="223" t="s">
        <v>75</v>
      </c>
      <c r="B13" s="224" t="str">
        <f>input1!B13</f>
        <v>62</v>
      </c>
      <c r="C13" s="225" t="str">
        <f>input1!C13</f>
        <v>00696</v>
      </c>
      <c r="D13" s="226" t="str">
        <f>input1!D13</f>
        <v>นางสาวภัคธิชา  ขำแนม</v>
      </c>
      <c r="E13" s="227">
        <f>input1!E13</f>
        <v>2</v>
      </c>
      <c r="F13" s="228" t="str">
        <f t="shared" si="0"/>
        <v>หญิง</v>
      </c>
      <c r="G13" s="384">
        <f>input2!AF13</f>
        <v>8</v>
      </c>
      <c r="H13" s="229" t="str">
        <f t="shared" si="1"/>
        <v>ปกติ</v>
      </c>
      <c r="I13" s="232">
        <f>input2!AI13</f>
        <v>5</v>
      </c>
      <c r="J13" s="229" t="str">
        <f t="shared" si="2"/>
        <v>ปกติ</v>
      </c>
      <c r="K13" s="231">
        <f>input2!AM13</f>
        <v>5</v>
      </c>
      <c r="L13" s="229" t="str">
        <f t="shared" si="3"/>
        <v>ปกติ</v>
      </c>
      <c r="M13" s="230">
        <f>input2!AQ13</f>
        <v>8</v>
      </c>
      <c r="N13" s="229" t="str">
        <f t="shared" si="4"/>
        <v>ปกติ</v>
      </c>
      <c r="O13" s="231">
        <f>input2!AS13</f>
        <v>15</v>
      </c>
      <c r="P13" s="233" t="str">
        <f t="shared" si="5"/>
        <v>มีจุดแข็ง</v>
      </c>
      <c r="Q13" s="234">
        <f t="shared" si="6"/>
        <v>41</v>
      </c>
      <c r="R13" s="232">
        <f t="shared" si="7"/>
        <v>41</v>
      </c>
      <c r="S13" s="235" t="str">
        <f t="shared" si="8"/>
        <v>ปกติ</v>
      </c>
    </row>
    <row r="14" spans="1:19" s="6" customFormat="1" ht="18" customHeight="1" x14ac:dyDescent="0.5">
      <c r="A14" s="202" t="s">
        <v>76</v>
      </c>
      <c r="B14" s="203" t="str">
        <f>input1!B14</f>
        <v>62</v>
      </c>
      <c r="C14" s="204" t="str">
        <f>input1!C14</f>
        <v>00776</v>
      </c>
      <c r="D14" s="205" t="str">
        <f>input1!D14</f>
        <v>นางสาวริษฎา  สุภาพจน์</v>
      </c>
      <c r="E14" s="206">
        <f>input1!E14</f>
        <v>2</v>
      </c>
      <c r="F14" s="236" t="str">
        <f t="shared" si="0"/>
        <v>หญิง</v>
      </c>
      <c r="G14" s="351">
        <f>input2!AF14</f>
        <v>7</v>
      </c>
      <c r="H14" s="208" t="str">
        <f t="shared" si="1"/>
        <v>ปกติ</v>
      </c>
      <c r="I14" s="211">
        <f>input2!AI14</f>
        <v>5</v>
      </c>
      <c r="J14" s="208" t="str">
        <f t="shared" si="2"/>
        <v>ปกติ</v>
      </c>
      <c r="K14" s="210">
        <f>input2!AM14</f>
        <v>5</v>
      </c>
      <c r="L14" s="208" t="str">
        <f t="shared" si="3"/>
        <v>ปกติ</v>
      </c>
      <c r="M14" s="209">
        <f>input2!AQ14</f>
        <v>8</v>
      </c>
      <c r="N14" s="208" t="str">
        <f t="shared" si="4"/>
        <v>ปกติ</v>
      </c>
      <c r="O14" s="210">
        <f>input2!AS14</f>
        <v>14</v>
      </c>
      <c r="P14" s="212" t="str">
        <f t="shared" si="5"/>
        <v>มีจุดแข็ง</v>
      </c>
      <c r="Q14" s="213">
        <f t="shared" si="6"/>
        <v>39</v>
      </c>
      <c r="R14" s="211">
        <f t="shared" si="7"/>
        <v>39</v>
      </c>
      <c r="S14" s="214" t="str">
        <f t="shared" si="8"/>
        <v>ปกติ</v>
      </c>
    </row>
    <row r="15" spans="1:19" s="6" customFormat="1" ht="18" customHeight="1" x14ac:dyDescent="0.5">
      <c r="A15" s="215" t="s">
        <v>77</v>
      </c>
      <c r="B15" s="203" t="str">
        <f>input1!B15</f>
        <v>62</v>
      </c>
      <c r="C15" s="204" t="str">
        <f>input1!C15</f>
        <v>00667</v>
      </c>
      <c r="D15" s="205" t="str">
        <f>input1!D15</f>
        <v>นางสาวสิริรัตน์  พูลสวัสดิ์</v>
      </c>
      <c r="E15" s="206">
        <f>input1!E15</f>
        <v>2</v>
      </c>
      <c r="F15" s="216" t="str">
        <f t="shared" si="0"/>
        <v>หญิง</v>
      </c>
      <c r="G15" s="354">
        <f>input2!AF15</f>
        <v>6</v>
      </c>
      <c r="H15" s="208" t="str">
        <f t="shared" si="1"/>
        <v>ปกติ</v>
      </c>
      <c r="I15" s="219">
        <f>input2!AI15</f>
        <v>8</v>
      </c>
      <c r="J15" s="208" t="str">
        <f t="shared" si="2"/>
        <v>ปกติ</v>
      </c>
      <c r="K15" s="218">
        <f>input2!AM15</f>
        <v>7</v>
      </c>
      <c r="L15" s="208" t="str">
        <f t="shared" si="3"/>
        <v>ปกติ</v>
      </c>
      <c r="M15" s="217">
        <f>input2!AQ15</f>
        <v>6</v>
      </c>
      <c r="N15" s="208" t="str">
        <f t="shared" si="4"/>
        <v>ปกติ</v>
      </c>
      <c r="O15" s="218">
        <f>input2!AS15</f>
        <v>10</v>
      </c>
      <c r="P15" s="212" t="str">
        <f t="shared" si="5"/>
        <v>ไม่มีจุดแข็ง</v>
      </c>
      <c r="Q15" s="220">
        <f t="shared" si="6"/>
        <v>37</v>
      </c>
      <c r="R15" s="219">
        <f t="shared" si="7"/>
        <v>37</v>
      </c>
      <c r="S15" s="214" t="str">
        <f t="shared" si="8"/>
        <v>ปกติ</v>
      </c>
    </row>
    <row r="16" spans="1:19" s="6" customFormat="1" ht="18" customHeight="1" x14ac:dyDescent="0.5">
      <c r="A16" s="221" t="s">
        <v>78</v>
      </c>
      <c r="B16" s="203" t="str">
        <f>input1!B16</f>
        <v>62</v>
      </c>
      <c r="C16" s="204" t="str">
        <f>input1!C16</f>
        <v>01479</v>
      </c>
      <c r="D16" s="205" t="str">
        <f>input1!D16</f>
        <v>นางสาวอรพิชญ์  วงษ์แดง</v>
      </c>
      <c r="E16" s="206">
        <f>input1!E16</f>
        <v>2</v>
      </c>
      <c r="F16" s="216" t="str">
        <f t="shared" si="0"/>
        <v>หญิง</v>
      </c>
      <c r="G16" s="351">
        <f>input2!AF16</f>
        <v>9</v>
      </c>
      <c r="H16" s="208" t="str">
        <f t="shared" si="1"/>
        <v>ปกติ</v>
      </c>
      <c r="I16" s="211">
        <f>input2!AI16</f>
        <v>6</v>
      </c>
      <c r="J16" s="208" t="str">
        <f t="shared" si="2"/>
        <v>ปกติ</v>
      </c>
      <c r="K16" s="210">
        <f>input2!AM16</f>
        <v>5</v>
      </c>
      <c r="L16" s="208" t="str">
        <f t="shared" si="3"/>
        <v>ปกติ</v>
      </c>
      <c r="M16" s="209">
        <f>input2!AQ16</f>
        <v>12</v>
      </c>
      <c r="N16" s="208" t="str">
        <f t="shared" si="4"/>
        <v>เสี่ยง/มีปัญหา</v>
      </c>
      <c r="O16" s="210">
        <f>input2!AS16</f>
        <v>9</v>
      </c>
      <c r="P16" s="212" t="str">
        <f t="shared" si="5"/>
        <v>ไม่มีจุดแข็ง</v>
      </c>
      <c r="Q16" s="220">
        <f t="shared" si="6"/>
        <v>41</v>
      </c>
      <c r="R16" s="219">
        <f t="shared" si="7"/>
        <v>41</v>
      </c>
      <c r="S16" s="214" t="str">
        <f t="shared" si="8"/>
        <v>ปกติ</v>
      </c>
    </row>
    <row r="17" spans="1:31" s="6" customFormat="1" ht="18" customHeight="1" thickBot="1" x14ac:dyDescent="0.55000000000000004">
      <c r="A17" s="223" t="s">
        <v>79</v>
      </c>
      <c r="B17" s="224" t="str">
        <f>input1!B17</f>
        <v>62</v>
      </c>
      <c r="C17" s="237" t="str">
        <f>input1!C17</f>
        <v>00506</v>
      </c>
      <c r="D17" s="238" t="str">
        <f>input1!D17</f>
        <v>นางสาวกัญญาณัฐ  เรื่อศรีจันทร์</v>
      </c>
      <c r="E17" s="239">
        <f>input1!E17</f>
        <v>2</v>
      </c>
      <c r="F17" s="228" t="str">
        <f t="shared" si="0"/>
        <v>หญิง</v>
      </c>
      <c r="G17" s="355">
        <f>input2!AF17</f>
        <v>9</v>
      </c>
      <c r="H17" s="229" t="str">
        <f t="shared" si="1"/>
        <v>ปกติ</v>
      </c>
      <c r="I17" s="232">
        <f>input2!AI17</f>
        <v>6</v>
      </c>
      <c r="J17" s="229" t="str">
        <f t="shared" si="2"/>
        <v>ปกติ</v>
      </c>
      <c r="K17" s="231">
        <f>input2!AM17</f>
        <v>7</v>
      </c>
      <c r="L17" s="229" t="str">
        <f t="shared" si="3"/>
        <v>ปกติ</v>
      </c>
      <c r="M17" s="230">
        <f>input2!AQ17</f>
        <v>12</v>
      </c>
      <c r="N17" s="229" t="str">
        <f t="shared" si="4"/>
        <v>เสี่ยง/มีปัญหา</v>
      </c>
      <c r="O17" s="231">
        <f>input2!AS17</f>
        <v>11</v>
      </c>
      <c r="P17" s="233" t="str">
        <f t="shared" si="5"/>
        <v>มีจุดแข็ง</v>
      </c>
      <c r="Q17" s="234">
        <f t="shared" si="6"/>
        <v>45</v>
      </c>
      <c r="R17" s="232">
        <f t="shared" si="7"/>
        <v>45</v>
      </c>
      <c r="S17" s="235" t="str">
        <f t="shared" si="8"/>
        <v>ปกติ</v>
      </c>
    </row>
    <row r="18" spans="1:31" s="6" customFormat="1" ht="18" customHeight="1" x14ac:dyDescent="0.4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31" s="6" customFormat="1" ht="18" customHeight="1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31" s="6" customFormat="1" ht="18" customHeight="1" x14ac:dyDescent="0.4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31" s="6" customFormat="1" ht="18" customHeight="1" x14ac:dyDescent="0.4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31" s="6" customFormat="1" ht="18" customHeight="1" x14ac:dyDescent="0.5">
      <c r="A22" s="1"/>
      <c r="B22" s="119"/>
      <c r="C22" s="240" t="s">
        <v>47</v>
      </c>
      <c r="D22" s="240"/>
      <c r="E22" s="11"/>
      <c r="F22" s="187"/>
      <c r="G22" s="188"/>
      <c r="H22" s="18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31" s="6" customFormat="1" ht="18" customHeight="1" x14ac:dyDescent="0.5">
      <c r="A23" s="1"/>
      <c r="B23" s="119"/>
      <c r="C23" s="189"/>
      <c r="D23" s="189" t="s">
        <v>48</v>
      </c>
      <c r="E23" s="11"/>
      <c r="F23" s="188"/>
      <c r="G23" s="188"/>
      <c r="H23" s="18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6" customFormat="1" ht="18" customHeight="1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6" customFormat="1" ht="18" customHeight="1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s="6" customFormat="1" ht="18" customHeight="1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s="6" customFormat="1" ht="18" customHeight="1" x14ac:dyDescent="0.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s="6" customFormat="1" ht="18" customHeight="1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31" s="6" customFormat="1" ht="18" customHeight="1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31" s="6" customFormat="1" ht="18" customHeight="1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31" s="6" customFormat="1" ht="18" customHeight="1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31" s="6" customFormat="1" ht="18" customHeight="1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s="6" customFormat="1" ht="18" customHeight="1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6" customFormat="1" ht="18" customHeight="1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s="6" customFormat="1" ht="18" customHeight="1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s="6" customFormat="1" ht="18" customHeight="1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s="6" customFormat="1" ht="18" customHeight="1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s="6" customFormat="1" ht="18" customHeight="1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s="6" customFormat="1" ht="18" customHeight="1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s="6" customFormat="1" ht="18" customHeight="1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s="6" customFormat="1" ht="18" customHeight="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s="6" customFormat="1" ht="18" customHeight="1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s="6" customFormat="1" ht="18" customHeight="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s="6" customFormat="1" ht="18" customHeight="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s="6" customFormat="1" ht="18" customHeight="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s="6" customFormat="1" ht="18" customHeight="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s="6" customFormat="1" ht="18" customHeight="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</sheetData>
  <mergeCells count="3">
    <mergeCell ref="A1:F1"/>
    <mergeCell ref="A2:F2"/>
    <mergeCell ref="H1:S1"/>
  </mergeCells>
  <phoneticPr fontId="0" type="noConversion"/>
  <printOptions horizontalCentered="1"/>
  <pageMargins left="0.55118110236220474" right="0.55118110236220474" top="0.98425196850393704" bottom="0.59055118110236227" header="0.51181102362204722" footer="0.51181102362204722"/>
  <pageSetup paperSize="9" scale="94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</vt:i4>
      </vt:variant>
    </vt:vector>
  </HeadingPairs>
  <TitlesOfParts>
    <vt:vector size="12" baseType="lpstr">
      <vt:lpstr>inform</vt:lpstr>
      <vt:lpstr>input1</vt:lpstr>
      <vt:lpstr>input2</vt:lpstr>
      <vt:lpstr>input3</vt:lpstr>
      <vt:lpstr>equal1</vt:lpstr>
      <vt:lpstr>equal2</vt:lpstr>
      <vt:lpstr>equal3</vt:lpstr>
      <vt:lpstr>report1</vt:lpstr>
      <vt:lpstr>report2</vt:lpstr>
      <vt:lpstr>report3</vt:lpstr>
      <vt:lpstr>summary</vt:lpstr>
      <vt:lpstr>graph</vt:lpstr>
    </vt:vector>
  </TitlesOfParts>
  <Company>Rochanavipart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Asus</cp:lastModifiedBy>
  <cp:lastPrinted>2018-10-29T13:58:24Z</cp:lastPrinted>
  <dcterms:created xsi:type="dcterms:W3CDTF">2007-09-01T10:36:03Z</dcterms:created>
  <dcterms:modified xsi:type="dcterms:W3CDTF">2018-10-30T02:26:45Z</dcterms:modified>
  <cp:category>ระบบดูแล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